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0" yWindow="165" windowWidth="15195" windowHeight="7890" tabRatio="865" activeTab="6"/>
  </bookViews>
  <sheets>
    <sheet name="CONSOLIDADO" sheetId="19" r:id="rId1"/>
    <sheet name="1. Talento Humano" sheetId="1" r:id="rId2"/>
    <sheet name="2. Infraestructura" sheetId="2" r:id="rId3"/>
    <sheet name="3. Dotación" sheetId="9" r:id="rId4"/>
    <sheet name="4.Medic Disp Médicos e insumos" sheetId="8" r:id="rId5"/>
    <sheet name="5. Procesos Prioritarios" sheetId="7" r:id="rId6"/>
    <sheet name="6. Historia Clinica y Registros" sheetId="6" r:id="rId7"/>
    <sheet name="7. Interdepencia" sheetId="5" r:id="rId8"/>
  </sheets>
  <externalReferences>
    <externalReference r:id="rId9"/>
    <externalReference r:id="rId10"/>
  </externalReferences>
  <definedNames>
    <definedName name="_xlnm._FilterDatabase" localSheetId="1" hidden="1">'1. Talento Humano'!$A$2:$G$21</definedName>
    <definedName name="_xlnm._FilterDatabase" localSheetId="3" hidden="1">'3. Dotación'!$A$3:$C$22</definedName>
    <definedName name="_xlnm._FilterDatabase" localSheetId="4" hidden="1">'4.Medic Disp Médicos e insumos'!$A$2:$G$23</definedName>
    <definedName name="_xlnm._FilterDatabase" localSheetId="5" hidden="1">'5. Procesos Prioritarios'!$A$3:$F$33</definedName>
    <definedName name="_Toc517673671" localSheetId="1">'1. Talento Humano'!#REF!</definedName>
    <definedName name="_xlnm.Print_Area" localSheetId="2">'2. Infraestructura'!$A$3:$H$33</definedName>
    <definedName name="_xlnm.Print_Area" localSheetId="3">'3. Dotación'!$A$3:$G$31</definedName>
    <definedName name="_xlnm.Print_Area" localSheetId="5">'5. Procesos Prioritarios'!$A$3:$G$41</definedName>
    <definedName name="_xlnm.Print_Area" localSheetId="6">'6. Historia Clinica y Registros'!$A$3:$G$36</definedName>
    <definedName name="_xlnm.Print_Area" localSheetId="7">'7. Interdepencia'!$A$3:$G$29</definedName>
    <definedName name="_xlnm.Print_Titles" localSheetId="1">'1. Talento Humano'!$10:$11</definedName>
    <definedName name="_xlnm.Print_Titles" localSheetId="2">'2. Infraestructura'!#REF!</definedName>
    <definedName name="_xlnm.Print_Titles" localSheetId="3">'3. Dotación'!$9:$9</definedName>
    <definedName name="_xlnm.Print_Titles" localSheetId="4">'4.Medic Disp Médicos e insumos'!$8:$9</definedName>
    <definedName name="_xlnm.Print_Titles" localSheetId="5">'5. Procesos Prioritarios'!$8:$9</definedName>
    <definedName name="_xlnm.Print_Titles" localSheetId="6">'6. Historia Clinica y Registros'!$8:$9</definedName>
    <definedName name="_xlnm.Print_Titles" localSheetId="7">'7. Interdepencia'!$13:$14</definedName>
  </definedNames>
  <calcPr calcId="144525"/>
</workbook>
</file>

<file path=xl/calcChain.xml><?xml version="1.0" encoding="utf-8"?>
<calcChain xmlns="http://schemas.openxmlformats.org/spreadsheetml/2006/main">
  <c r="E21" i="1" l="1"/>
  <c r="D24" i="1" s="1"/>
  <c r="F21" i="1"/>
  <c r="D21" i="1"/>
  <c r="A11" i="5"/>
  <c r="A10" i="5"/>
  <c r="A9" i="5"/>
  <c r="A8" i="5"/>
  <c r="A7" i="5"/>
  <c r="A7" i="6"/>
  <c r="A6" i="6"/>
  <c r="A7" i="7"/>
  <c r="A6" i="7"/>
  <c r="A7" i="8"/>
  <c r="A6" i="8"/>
  <c r="A8" i="9"/>
  <c r="A7" i="9"/>
  <c r="A7" i="2"/>
  <c r="A6" i="2"/>
  <c r="D22" i="5"/>
  <c r="D14" i="19"/>
  <c r="D29" i="6"/>
  <c r="D33" i="6" s="1"/>
  <c r="E34" i="7"/>
  <c r="F34" i="7"/>
  <c r="D34" i="7"/>
  <c r="D23" i="8"/>
  <c r="D25" i="8" s="1"/>
  <c r="E30" i="2"/>
  <c r="D33" i="2" s="1"/>
  <c r="F30" i="2"/>
  <c r="D30" i="2"/>
  <c r="D32" i="2" s="1"/>
  <c r="A4" i="9"/>
  <c r="A4" i="5"/>
  <c r="A5" i="9"/>
  <c r="A4" i="8"/>
  <c r="A4" i="7"/>
  <c r="A4" i="6"/>
  <c r="A5" i="5"/>
  <c r="A4" i="2"/>
  <c r="A6" i="9"/>
  <c r="A5" i="8"/>
  <c r="A5" i="7"/>
  <c r="A5" i="6"/>
  <c r="A6" i="5"/>
  <c r="A5" i="2"/>
  <c r="F22" i="5"/>
  <c r="F29" i="6"/>
  <c r="F23" i="9"/>
  <c r="F23" i="8"/>
  <c r="E23" i="9"/>
  <c r="D29" i="9"/>
  <c r="D23" i="9"/>
  <c r="D27" i="9"/>
  <c r="E23" i="8"/>
  <c r="D26" i="8" s="1"/>
  <c r="E29" i="6"/>
  <c r="D35" i="6" s="1"/>
  <c r="E22" i="5"/>
  <c r="D24" i="5"/>
  <c r="D26" i="5"/>
  <c r="D30" i="5"/>
  <c r="B8" i="19"/>
  <c r="B9" i="19"/>
  <c r="B10" i="19"/>
  <c r="B11" i="19"/>
  <c r="B12" i="19"/>
  <c r="A14" i="19"/>
  <c r="A13" i="19"/>
  <c r="A12" i="19"/>
  <c r="A11" i="19"/>
  <c r="A10" i="19"/>
  <c r="A9" i="19"/>
  <c r="A8" i="19"/>
  <c r="D42" i="7"/>
  <c r="C12" i="19"/>
  <c r="D23" i="1"/>
  <c r="D28" i="5"/>
  <c r="D22" i="1"/>
  <c r="D25" i="9"/>
  <c r="D31" i="9"/>
  <c r="C10" i="19"/>
  <c r="D10" i="19"/>
  <c r="D12" i="19"/>
  <c r="D31" i="6" l="1"/>
  <c r="D37" i="6" s="1"/>
  <c r="C13" i="19" s="1"/>
  <c r="D13" i="19" s="1"/>
  <c r="D24" i="8"/>
  <c r="D27" i="8" s="1"/>
  <c r="C11" i="19" s="1"/>
  <c r="D11" i="19" s="1"/>
  <c r="D31" i="2"/>
  <c r="D34" i="2" s="1"/>
  <c r="C9" i="19" s="1"/>
  <c r="D25" i="1"/>
  <c r="C8" i="19" s="1"/>
  <c r="D8" i="19" s="1"/>
  <c r="D9" i="19" l="1"/>
  <c r="C15" i="19"/>
  <c r="D15" i="19"/>
</calcChain>
</file>

<file path=xl/sharedStrings.xml><?xml version="1.0" encoding="utf-8"?>
<sst xmlns="http://schemas.openxmlformats.org/spreadsheetml/2006/main" count="330" uniqueCount="160">
  <si>
    <t>ESE HOSPITAL SAN VICENTE DE ARAUCA</t>
  </si>
  <si>
    <t>CONSOLIDADO EVALUACIÓN DE HABILITACIÓN</t>
  </si>
  <si>
    <t>agosto DE 2015</t>
  </si>
  <si>
    <t>CONDICIONES</t>
  </si>
  <si>
    <t>META</t>
  </si>
  <si>
    <t>% AVANCE TOTAL</t>
  </si>
  <si>
    <t>TAMAÑO DE LA BRECHA</t>
  </si>
  <si>
    <t>DE CAPACIDAD TECNOLOGICA  Y CIENTIFICA</t>
  </si>
  <si>
    <t>12. TOTAL CONDICIONES DE CAPACIDAD TECNOLOGICA  Y CIENTIFICA</t>
  </si>
  <si>
    <t>INSTRUMENTO  DE AUTOEVALUACIÓN  ESTÁNDARES DE HABILITACIÓN</t>
  </si>
  <si>
    <t>2. TALENTO HUMANO</t>
  </si>
  <si>
    <t xml:space="preserve">PROCESO MISIONAL: Apoyo diagnóstico y complementación terapéutica
</t>
  </si>
  <si>
    <t>SUBROCESO: FARMACIA</t>
  </si>
  <si>
    <t>GRUPO : FARMACIA</t>
  </si>
  <si>
    <t>SERVICIO: FARMACEUTICO BAJA COMPLEJIDAD.</t>
  </si>
  <si>
    <r>
      <t>Descripción del Servicio:</t>
    </r>
    <r>
      <rPr>
        <sz val="11"/>
        <color indexed="8"/>
        <rFont val="Arial"/>
        <family val="2"/>
      </rPr>
      <t xml:space="preserve"> </t>
    </r>
    <r>
      <rPr>
        <sz val="10"/>
        <color indexed="8"/>
        <rFont val="Arial"/>
        <family val="2"/>
      </rPr>
      <t>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t>
    </r>
    <r>
      <rPr>
        <sz val="8"/>
        <color indexed="8"/>
        <rFont val="Arial"/>
        <family val="2"/>
      </rPr>
      <t xml:space="preserve"> </t>
    </r>
    <r>
      <rPr>
        <sz val="11"/>
        <color indexed="8"/>
        <rFont val="Arial"/>
        <family val="2"/>
      </rPr>
      <t xml:space="preserve">
</t>
    </r>
  </si>
  <si>
    <t>COD</t>
  </si>
  <si>
    <t xml:space="preserve">SERVICIO </t>
  </si>
  <si>
    <t>CRITERIO</t>
  </si>
  <si>
    <t xml:space="preserve"> C</t>
  </si>
  <si>
    <t>NC</t>
  </si>
  <si>
    <t>NA</t>
  </si>
  <si>
    <t>RAZONES QUE SUSTENTAN LA BRECHA</t>
  </si>
  <si>
    <t>TODOS LOS SERVICIOS</t>
  </si>
  <si>
    <t>El talento humano en salud, cuenta con la autorización expedida por la autoridad competente, para ejercer la profesión u ocupación.</t>
  </si>
  <si>
    <t>Los prestadores de servicios de salud determinarán la cantidad necesaria de talento humano requerido para cada uno de los servicios ofertados, de acuerdo con la capacidad instalada, la relación entre oferta y demanda, la oportunidad en la prestación y el riesgo en la atención.</t>
  </si>
  <si>
    <t>x</t>
  </si>
  <si>
    <t xml:space="preserve">faltan dos auxiliares de drogueria para cubrir farmacia principal para dispensacion, recepcion, y almacenamiento de medicamentos y dispositivos medicos, el quimico farmeceutico de manera permanente, </t>
  </si>
  <si>
    <r>
      <t>Servicio</t>
    </r>
    <r>
      <rPr>
        <sz val="11"/>
        <color indexed="8"/>
        <rFont val="Arial"/>
        <family val="2"/>
      </rPr>
      <t xml:space="preserve">: </t>
    </r>
    <r>
      <rPr>
        <b/>
        <sz val="11"/>
        <color indexed="8"/>
        <rFont val="Arial"/>
        <family val="2"/>
      </rPr>
      <t>Servicio farmacéutico baja complejidad</t>
    </r>
  </si>
  <si>
    <t>Aplica lo definido en el Decreto 2200 de 2005 y la Resolución 1403 de 2007, o las normas que los modifiquen, adicionen o sustituyan.</t>
  </si>
  <si>
    <r>
      <t>Servicio</t>
    </r>
    <r>
      <rPr>
        <sz val="11"/>
        <color indexed="8"/>
        <rFont val="Arial"/>
        <family val="2"/>
      </rPr>
      <t xml:space="preserve">: </t>
    </r>
    <r>
      <rPr>
        <b/>
        <sz val="11"/>
        <color indexed="8"/>
        <rFont val="Arial"/>
        <family val="2"/>
      </rPr>
      <t>Servicio farmacéutico mediana y alta complejidad</t>
    </r>
  </si>
  <si>
    <t xml:space="preserve">la farmacia esta dirigida por quimico farmaceutico </t>
  </si>
  <si>
    <t>no se encuentra sino cuatro dias al mes por este mes, para apoyar la solicitud de necesidades y parametrizacion de los listados de medicamentos y dispositivos medicos.</t>
  </si>
  <si>
    <t>TOTAL ÍTEM APLICABLES EVALUABLES</t>
  </si>
  <si>
    <t>TOTAL ÍTEM CONFORMES</t>
  </si>
  <si>
    <t>TOTAL ÍTEMS NO CONFORMES</t>
  </si>
  <si>
    <t>PORCENTAJE DE CONFORMIDAD O CUMPLIMIENTO</t>
  </si>
  <si>
    <t>2. INSTALACIONES FÍSICAS</t>
  </si>
  <si>
    <t>Las condiciones de orden, aseo, limpieza y desinfección son evidentes y responden a un proceso dinámico de acuerdo a los servicios prestados por la institución.</t>
  </si>
  <si>
    <t xml:space="preserve">el area de farmacia no de encuentra como proceso dinamico, </t>
  </si>
  <si>
    <t>Las instalaciones eléctricas (tomas, interruptores, lámparas) de todos los servicios deberán estar en buenas condiciones de presentación y mantenimiento.</t>
  </si>
  <si>
    <t>las lamparas se encuentran en mal estado, la parte electrica se evidencia cables en el piso</t>
  </si>
  <si>
    <t>Las áreas de circulación deben estar libres de obstáculos de manera que permitan la circulación y movilización de pacientes, usuarios y personal asistencial.</t>
  </si>
  <si>
    <t>las areas de circulacion entre los estantes es reducida.hay cajas en la entrada impidiendo el desplazamiento de los funcionarios</t>
  </si>
  <si>
    <t>En los accesos, áreas de circulación y salidas, se deberán evitar los cruces de elementos sucios y limpios. Si las áreas de circulación son compartidas, se utilizan los accesorios para garantizar el debido empaque y transporte de los elementos sucios y limpios, utilizando compreseros, vehículos para la recolección interna de residuos, carros de comida, instrumental quirúrgico y de procedimientos, etc.</t>
  </si>
  <si>
    <t>la salida y entrada es por el mismo sitio las areas de circulacion es la misma, el trasporte es mediante contenedores cerrados</t>
  </si>
  <si>
    <t>La institución cumple con las condiciones establecidas en el marco normativo vigente para la gestión integral de los residuos hospitalarios y similares.</t>
  </si>
  <si>
    <t>se evidencia descarte de papel en cesta verde y no en gris.</t>
  </si>
  <si>
    <t>La institución cuenta con suministro de energía eléctrica y sistemas de comunicaciones.</t>
  </si>
  <si>
    <t>En edificaciones donde se presten servicios quirúrgicos, obstétricos, de laboratorio clínico de mediana y alta complejidad, urgencias, transfusión sanguínea, diálisis renal, hospitalarios, unidades de cuidado intermedio e intensivo, de apoyo de imágenes diagnósticas, vacunación, servicio farmacéutico, aquellos que requieran cadena de frio y las áreas de depósito y almacén de la institución; éstos cuentan con: fuente de energía de emergencia y tanques de almacenamiento de agua para consumo humano.</t>
  </si>
  <si>
    <t>no se cuenta con tanques de almacenamiento de agua para consumo humano, cuando no hay disponibilidad del municipio. No se dispone de planta adicional cuandose va la anergia</t>
  </si>
  <si>
    <t>Los pisos, paredes y techos de todos los servicios deberán ser de fácil limpieza y estar en buenas condiciones de presentación y mantenimiento.</t>
  </si>
  <si>
    <t>los techos y paredes no son de facil limpieza y desinfeccion y no se encuentra en buenas condiciones de mantenimiento</t>
  </si>
  <si>
    <t>En ambientes donde se requieran procesos de lavado y desinfección más profundos como: servicios quirúrgicos, gineco-obstétricos, unidades de cuidado intermedio e intensivo, unidad de quemados, hospitalización, odontológicos, laboratorios, servicio de transfusión sanguínea, terapia respiratoria, áreas de esterilización, depósitos temporales de cadáveres, zonas de preparación de medicamentos, áreas para el almacenamiento de residuos; los pisos, paredes y techos, deberán estar recubiertos en materiales sólidos, lisos, lavables, impermeables y resistentes a los procesos de uso, lavado y desinfección.</t>
  </si>
  <si>
    <t>no se cuenta con ambiente  para preparacion de medicamentos</t>
  </si>
  <si>
    <t>Los ambientes de trabajo sucio cuentan con lavamanos y mesón de trabajo que incluye poceta de lavado o vertedero.</t>
  </si>
  <si>
    <t>Los mesones y superficies de trabajo, tendrán acabado en materiales lisos, lavables, impermeables y resistentes a los procesos de uso, lavado limpieza y desinfección.</t>
  </si>
  <si>
    <t>La institución dispone en cada uno de los servicios de ambientes de aseo de: poceta, punto hidráulico, desagüe y área para almacenamiento de los elementos de aseo.</t>
  </si>
  <si>
    <t xml:space="preserve">es el de consulta externa y la infraestructura  se encuentra en regulares condiciones, </t>
  </si>
  <si>
    <t>Las condiciones de temperatura y humedad relativa, son acordes a las recomendaciones dadas por los fabricantes de medicamentos y dispositivos médicos. Y llevar los registros</t>
  </si>
  <si>
    <t>no se llevan registros de temperatura y de humedad de medio ambiente</t>
  </si>
  <si>
    <t>En caso que se realice reenvase, reempaque, preparaciones magistrales, preparación de soluciones inyectables en dosis unitarias, nutrición parenteral o medicamentos citostáticos; las áreas y/o ambientes cuentan con lo exigido para las buenas prácticas de elaboración, previstas en la normatividad vigente.</t>
  </si>
  <si>
    <t>Cuenta con área de almacenamiento de medicamentos de control especial, con las medidas de seguridad exigidas en las normas vigentes. Paredes, pisos, techos, iluminacion, ventilacion.</t>
  </si>
  <si>
    <t>se evidencia archivador de documentos con cada cajon marcado con el nombre del  medicamentos de control, con llave colocadas en cada gaveta, sin embargo se debe desponer de un espacio que reuna las condiciones de mueble para el almacenamiento de medicamentos de control</t>
  </si>
  <si>
    <t>Area fisica exclusiva  de circulacion restringida</t>
  </si>
  <si>
    <t>no se evidencia señalizacion de area de circulacion restringida</t>
  </si>
  <si>
    <t>Dispone de ambientes necesarios para los procedimientos que se realicen, de conformidad con la normatividad aplicable a cada uno de ellos.</t>
  </si>
  <si>
    <t>se evidencia señalizacion, pero no hay areas definidas para cada procedimiento.</t>
  </si>
  <si>
    <t xml:space="preserve">Aplica lo exigido en servicios farmacéuticos de baja complejidad. </t>
  </si>
  <si>
    <t>3. DOTACIÓN</t>
  </si>
  <si>
    <t>En las áreas donde se requiera el cumplimiento del protocolo de lavado de manos, se cuenta con jabón líquido de manos y sistema de secado.</t>
  </si>
  <si>
    <t>no hay sistema de lavado de manos</t>
  </si>
  <si>
    <t>Realiza el mantenimiento de los equipos biomédicos eléctricos o mecánicos, con sujeción a un programa de revisiones periódicas de carácter preventivo y calibración de equipos, cumpliendo con los requisitos e indicaciones dadas por los fabricantes y con los controles de calidad de uso corriente, en los equipos que aplique. Lo anterior estará consignado en la hoja de vida del equipo, con el mantenimiento correctivo.</t>
  </si>
  <si>
    <t xml:space="preserve"> no se cuenta con la hoja de  vida del termohidrometro, no se evidencia hoja de vida de la nevera por lo tanto no se evidencia los mantinimientos realizados ni el cumplimilnto del cronograma.</t>
  </si>
  <si>
    <t>Para dispositivos médicos de uso humano requeridos para la prestación de los servicios de salud que ofrece, debe contar con soporte documental que asegure la verificación y seguimiento de la siguiente información: descripción, marca del dispositivo, serie (cuando aplique), presentación comercial, registro sanitario vigente expedido por el INVIMA o permiso de comercialización, clasificación del riesgo (información consignada en el registro sanitario o permiso de comercialización) y vida útil si aplica.</t>
  </si>
  <si>
    <t xml:space="preserve"> se evidencia que no se cuenta con un formato para el registro de dispositivos medicos  que contenga los datos como son: marca, serie, lote, presentacion comercial, registro INVIMA, clasificacion de riesgo, vida util si aplica. Se lleva el registro en el formato de registro de medicamentos.</t>
  </si>
  <si>
    <t>Todo prestador de servicios de salud, deberá llevar registros con la información de todos los medicamentos para uso humano requeridos para la prestación de los servicios que ofrece; dichos registros deben incluir el principio activo, forma farmacéutica, concentración, lote, fecha de vencimiento, presentación comercial, unidad de medida y registro sanitario vigente expedido por el INVIMA.</t>
  </si>
  <si>
    <t>se evidencia listado para registro de medicamentos, sin aprobar por calidad, se evidencia que la cantidad de algunos de los medicamentos no son los registrados en  el listado de medicamentos. No se evidencia registro de medicamentos con principio activo, forma d presentacion, forma farmaceutica, presentacion comercial, unidad de medida y registro sanitario vigente.</t>
  </si>
  <si>
    <t xml:space="preserve">no hay acta de recepcion con los datos </t>
  </si>
  <si>
    <t>Cuenta con la dotación y muebles exclusivos y necesarios para la selección, adquisición, recepción, almacenamiento, conservación (como manejo de cadena de frio, medicamentos fotosensibles, higroscópicos entre otros) y dispensación de los medicamentos y dispositivos médicos para la realización de los procesos que ofrezcan, de acuerdo con las recomendaciones dadas por los fabricantes.</t>
  </si>
  <si>
    <t>No se cuenta con la dotacion de muebles exclusivos y necesarios para la selección, adquisicion, recepcion, alm,acenamiento conservacion.</t>
  </si>
  <si>
    <t>Cuenta con los equipos necesarios para cumplir con el plan de contingencia, en caso de falla eléctrica para mantener la cadena de frío.</t>
  </si>
  <si>
    <t>X</t>
  </si>
  <si>
    <t>Se va la energia y farmacia se queda sin energia</t>
  </si>
  <si>
    <t>Cuenta con termómetros y termohigrómetros para realizar seguimiento a las condiciones ambientales de temperatura y humedad relativa, en donde se almacenen medicamentos y dispositivos médicos, proceso que debe estar debidamente documentado y gestionado.</t>
  </si>
  <si>
    <t>los registros de temperatura de la nevera de medicamentos, y los registros de Temperatura y humedad del medio ambiente no se realiza.</t>
  </si>
  <si>
    <t>Aplica lo exigido para servicios farmacéuticos de baja complejidad y adicionalmente:</t>
  </si>
  <si>
    <t>Si elabora preparaciones, sean estas magistrales, extemporáneas, estériles, nutriciones parenterales, mezcla de medicamentos oncológicos, adecuación y ajuste de concentraciones para cumplir con las dosis prescritas; o reempaque o reenvase, cuenta con la dotación requerida para cumplir con la certificación de Buenas Prácticas de Elaboración.</t>
  </si>
  <si>
    <t>4. MEDICAMENTOS,  DISPOSITIVOS MÉDICOS E INSUMOS</t>
  </si>
  <si>
    <t>Todo prestador tiene definidas y documentadas las especificaciones técnicas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 utilice la institución incluidos los que se encuentran en los depósitos ó almacenes de la institución y en la atención domiciliaria y extramural, cuando aplique.</t>
  </si>
  <si>
    <t xml:space="preserve">la documentacion:- procedimiento para recepcion y almacenamiento de medicamentos e insumos generales de farmacia (2007)  pendiente actualizar.-el formato de recepcion de insumos (2207) no se aplica, (se solicito el de ingreso de furosemida)).pendiente actualizar.- control de vencimiento de medicamentos e insumos (2007) sin actualizar, se toma el medicamento metropolol y se verifica que no esta actualizado el documento.- procedimiento de devolucion de medicamentos (2007). sin actualizar.- No se cuenta con documentos para: -especificacions tecnicas para la seleccion, adquisiscion y transporte de medicamentos, ,- disposicion final.- seguimiento al uso de medicamentos y dispositivos medicos . </t>
  </si>
  <si>
    <t>El prestador que realice algún tipo de actividad con medicamentos de control especial para la prestación de servicios de salud, deberá contar con la respectiva resolución de autorización vigente, por parte del Fondo Nacional de Estupefacientes o la entidad que haga sus veces y cumplir con los requisitos exigidos para el manejo de medicamentos de control, de acuerdo con la normatividad vigente.</t>
  </si>
  <si>
    <t>se encuentra desactualizada</t>
  </si>
  <si>
    <t>Todo prestador debe contar con programas de seguimiento al uso de medicamentos, dispositivos médicos (incluidos los sobre medida) y reactivos de diagnóstico in vitro, mediante la implementación de programas de farmacovigilancia, tecnovigilancia y reactivo vigilancia, que incluyan además la consulta permanente de las alertas y recomendaciones emitidas por el INVIMA.</t>
  </si>
  <si>
    <t>Los medicamentos homeopáticos, fitoterapéuticos, productos biológicos, componentes anatómicos, dispositivos médicos (incluidos los sobre medida), reactivos de diagnóstico in vitro, elementos de rayos X y de uso odontológico y demás insumos asistenciales que utilice el prestador para los servicios que ofrece, incluidos los que se encuentran en los depósitos ó almacenes de la institución se almacenan bajo condiciones de temperatura, humedad, ventilación, segregación y seguridad apropiadas para cada tipo de insumo de acuerdo con las condiciones definidas por el fabricante ó banco de componente anatómico. El prestador debe contar con instrumentos para medir humedad relativa y temperatura, así como evidenciar su registro, control y gestión.</t>
  </si>
  <si>
    <t>Si realiza reenvase, reempaque, preparaciones magistrales, preparación y/o ajuste de dosis de medicamentos, incluidos los oncológicos, y/o preparación de nutrición parenteral; se debe contar con la certificación de buenas prácticas de elaboración, expedida por el INVIMA.</t>
  </si>
  <si>
    <t>Para los servicios donde se requiera carro de paro y equipo de reanimación, su contenido (medicamentos, soluciones, dispositivos médicos), deberá ser definido por el servicio que lo requiera, de acuerdo con la morbilidad y riesgos de complicaciones más frecuentes, garantizando su custodia, almacenamiento, conservación, uso y vida útil.</t>
  </si>
  <si>
    <t>No se realiza control a los carros de paro, no se realiza verificacion del su contenido, se encuentra con falencias en cada carro de paro.</t>
  </si>
  <si>
    <r>
      <t>Servicio</t>
    </r>
    <r>
      <rPr>
        <sz val="11"/>
        <color indexed="8"/>
        <rFont val="Arial"/>
        <family val="2"/>
      </rPr>
      <t xml:space="preserve">: </t>
    </r>
    <r>
      <rPr>
        <b/>
        <sz val="11"/>
        <color indexed="8"/>
        <rFont val="Arial"/>
        <family val="2"/>
      </rPr>
      <t>Urgencias baja complejidad</t>
    </r>
  </si>
  <si>
    <t>Cuenta con kit para recolección de evidencia forense y kit de profilaxis post exposición para VIH, ITS y anticoncepción de emergencia en víctimas de violencia sexual, según lo definido en la Resolución 459 de 2012 ó la norma que la modifique, adicione o sustituya.</t>
  </si>
  <si>
    <t>No se evidencia lista de chequeo para verificacion del cumplimiento al contenido de los insumos para atencion de emergencias en victimas de violencia sexual</t>
  </si>
  <si>
    <t>Aplica lo de todos los servicios.</t>
  </si>
  <si>
    <t>5. PROCESOS PRIORITARIOS ASISTENCIALES</t>
  </si>
  <si>
    <t>Cuenta con procesos documentados, socializados y evaluados, de acuerdo al tipo de prestador de servicios de salud, según aplique.</t>
  </si>
  <si>
    <t xml:space="preserve"> no estan actualizados y por lo tanto no esta actualizadose interroga sobre difusion de procedimientos a los auxiliares que informan que no se le  ha difundido los procedimientos.</t>
  </si>
  <si>
    <t>El prestador tiene un programa de capacitación y entrenamiento del personal en el tema de seguridad del paciente y en los principales riesgos de la atención de la institución.</t>
  </si>
  <si>
    <t>no tienen capacitacion en seguridad del paciente.</t>
  </si>
  <si>
    <t>El programa debe mantener una cobertura del 90% del personal asistencial, lo cual es exigible a los dos años de la vigencia de la presente norma.</t>
  </si>
  <si>
    <t>no se cuenta con cronograma para capacitacion para seguridad del paciente</t>
  </si>
  <si>
    <r>
      <t>f.</t>
    </r>
    <r>
      <rPr>
        <sz val="7"/>
        <color indexed="8"/>
        <rFont val="Times New Roman"/>
        <family val="1"/>
      </rPr>
      <t xml:space="preserve">     </t>
    </r>
    <r>
      <rPr>
        <sz val="8"/>
        <color indexed="8"/>
        <rFont val="Arial"/>
        <family val="2"/>
      </rPr>
      <t>Medición, análisis, reporte y gestión de los eventos adversos:</t>
    </r>
  </si>
  <si>
    <t>no se tienen reportes de eventos adversos (farmacovigilancia)</t>
  </si>
  <si>
    <r>
      <t>TODOS LOS SERVICIOS</t>
    </r>
    <r>
      <rPr>
        <sz val="8"/>
        <color indexed="8"/>
        <rFont val="Arial"/>
        <family val="2"/>
      </rPr>
      <t xml:space="preserve"> (Modificado por Res. 2680 de agosto 3 de 2007)</t>
    </r>
  </si>
  <si>
    <r>
      <t>j.</t>
    </r>
    <r>
      <rPr>
        <sz val="7"/>
        <color indexed="8"/>
        <rFont val="Times New Roman"/>
        <family val="1"/>
      </rPr>
      <t xml:space="preserve">      </t>
    </r>
    <r>
      <rPr>
        <sz val="8"/>
        <color indexed="8"/>
        <rFont val="Arial"/>
        <family val="2"/>
      </rPr>
      <t xml:space="preserve">Procesos Seguros: </t>
    </r>
  </si>
  <si>
    <t>Se tienen definidos, se monitorean y analizan los indicadores de seguimiento a riesgos según características de la institución y los lineamientos definidos en el Sistema de Información para la Calidad.</t>
  </si>
  <si>
    <t>no hay evidencia de informe de indicadores y no cuenta con registro de entrega del informe de indicadores</t>
  </si>
  <si>
    <t>Se realizan acciones para intervenir los riesgos identificados a partir de la información aportada por los indicadores de seguimiento a riesgos.</t>
  </si>
  <si>
    <t xml:space="preserve">se evidencia que no se tienen notificados  los indicadores de riesgos y por lo tanto sus </t>
  </si>
  <si>
    <t xml:space="preserve">Se evalúa el efecto de las acciones realizadas para la minimización de los riesgos y se retroalimenta el proceso. </t>
  </si>
  <si>
    <t>Se tienen definidos y documentados los procedimientos, guías clínicas de atención y protocolos, de acuerdo con los procedimientos más frecuentes en el servicio, e incluyen actividades dirigidas a verificar su cumplimiento.</t>
  </si>
  <si>
    <t xml:space="preserve">se evidencia  documentacion con fecha del 2007  pendiente de actualizar </t>
  </si>
  <si>
    <r>
      <t>3.</t>
    </r>
    <r>
      <rPr>
        <sz val="8"/>
        <color indexed="8"/>
        <rFont val="Times New Roman"/>
        <family val="1"/>
      </rPr>
      <t xml:space="preserve">    </t>
    </r>
    <r>
      <rPr>
        <sz val="8"/>
        <color indexed="8"/>
        <rFont val="Arial"/>
        <family val="2"/>
      </rPr>
      <t xml:space="preserve">Normas de bioseguridad en los servicios, con especificaciones de elementos y barreras de protección, según cada uno de los servicios y el riesgo identificado. </t>
    </r>
  </si>
  <si>
    <t>5. Manejo y gestión integral de los residuos generados en la atención de salud y otras actividades.</t>
  </si>
  <si>
    <t xml:space="preserve">6. Asepsia y antisepsia en relación con: planta física, equipo de salud, el paciente, Instrumental y equipos. </t>
  </si>
  <si>
    <t xml:space="preserve">se cuenta con el documento (2007), esta pendiente actualizar </t>
  </si>
  <si>
    <t xml:space="preserve">Cuenta con protocolo de: </t>
  </si>
  <si>
    <t xml:space="preserve">Cuenta además con el procedimiento y el paquete para el manejo de derrames y rupturas de medicamentos, en un lugar de fácil acceso, visible y con adecuada señalización. </t>
  </si>
  <si>
    <t>El prestador cuenta con manual de bioseguridad, procedimientos documentados para el manejo de los residuos hospitalarios infecciosos y/o de riesgo biológico y/o de riesgo radiactivo, acorde a las características del prestador; así como con registros de control de la generación de residuos.</t>
  </si>
  <si>
    <t>se encuentra un deposito de medicamentos vencidos que aun no tiene acta de descarte.</t>
  </si>
  <si>
    <t>El servicio farmacéutico ambulatorio cuenta con:</t>
  </si>
  <si>
    <r>
      <t>1.</t>
    </r>
    <r>
      <rPr>
        <sz val="8"/>
        <color indexed="8"/>
        <rFont val="Times New Roman"/>
        <family val="1"/>
      </rPr>
      <t xml:space="preserve">    </t>
    </r>
    <r>
      <rPr>
        <sz val="8"/>
        <color indexed="8"/>
        <rFont val="Arial"/>
        <family val="2"/>
      </rPr>
      <t xml:space="preserve">Manual de procesos y procedimientos que incluya los procesos y procedimientos para la adecuada selección, adquisición recepción, almacenamiento, conservación, distribución, dispensación, transporte, control y manejo de residuos de los medicamentos y dispositivos médicos de acuerdo con las especificaciones establecidas por el fabricante, diseñados por químico farmacéutico según los requerimientos establecidos para tal fin. </t>
    </r>
  </si>
  <si>
    <t>pendiente actualizar</t>
  </si>
  <si>
    <r>
      <t>2.</t>
    </r>
    <r>
      <rPr>
        <sz val="8"/>
        <color indexed="8"/>
        <rFont val="Times New Roman"/>
        <family val="1"/>
      </rPr>
      <t xml:space="preserve">    </t>
    </r>
    <r>
      <rPr>
        <sz val="8"/>
        <color indexed="8"/>
        <rFont val="Arial"/>
        <family val="2"/>
      </rPr>
      <t>Normas explícitas sobre restricciones,  a personal diferente al químico farmacéutico, para formulación, realización de actividades de asesoría farmacológica y de farmacovigilancia.</t>
    </r>
  </si>
  <si>
    <r>
      <t>3.</t>
    </r>
    <r>
      <rPr>
        <sz val="8"/>
        <color indexed="8"/>
        <rFont val="Times New Roman"/>
        <family val="1"/>
      </rPr>
      <t xml:space="preserve">    </t>
    </r>
    <r>
      <rPr>
        <sz val="8"/>
        <color indexed="8"/>
        <rFont val="Arial"/>
        <family val="2"/>
      </rPr>
      <t>Información visible al usuario que prohíba la asesoría farmacológica, por parte de personal diferente al químico farmacéutico.</t>
    </r>
  </si>
  <si>
    <r>
      <t>4.</t>
    </r>
    <r>
      <rPr>
        <sz val="8"/>
        <color indexed="8"/>
        <rFont val="Times New Roman"/>
        <family val="1"/>
      </rPr>
      <t xml:space="preserve">    </t>
    </r>
    <r>
      <rPr>
        <sz val="8"/>
        <color indexed="8"/>
        <rFont val="Arial"/>
        <family val="2"/>
      </rPr>
      <t>Procedimiento para el manejo de medicamentos de control especial.</t>
    </r>
  </si>
  <si>
    <t xml:space="preserve">se evidencia  procedimiento documentado con  fecha de 2011, no se evidencia adherencia a este. </t>
  </si>
  <si>
    <r>
      <t>5.</t>
    </r>
    <r>
      <rPr>
        <sz val="8"/>
        <color indexed="8"/>
        <rFont val="Times New Roman"/>
        <family val="1"/>
      </rPr>
      <t xml:space="preserve">    </t>
    </r>
    <r>
      <rPr>
        <sz val="8"/>
        <color indexed="8"/>
        <rFont val="Arial"/>
        <family val="2"/>
      </rPr>
      <t>Procedimientos para el control de fechas de vencimiento y mecanismos para la disposición final y destrucción de medicamentos y dispositivos médicos.</t>
    </r>
  </si>
  <si>
    <t xml:space="preserve"> documento con fecha de 2007, pendiente actualizar, se evidencia que el registro  de semaforizacion no  esta desactualizado.</t>
  </si>
  <si>
    <t>Adicional a lo exigido para servicio farmacéutico de baja complejidad, cuenta con un manual de procedimientos para el sistema de distribución de medicamentos en dosis unitaria.</t>
  </si>
  <si>
    <t>no se realiza distribucion de medicamentos en dosis unitaria</t>
  </si>
  <si>
    <t>6. HISTORIA CLÍNICA Y REGISTROS</t>
  </si>
  <si>
    <t>Toda atención de primera vez a un usuario debe incluir el proceso de apertura de historia clínica.</t>
  </si>
  <si>
    <t>Todos los pacientes atendidos tienen historia clínica.</t>
  </si>
  <si>
    <t>Se tienen definidos procedimientos para utilizar una historia única institucional y para el registro de entrada y salida de historias del archivo. Ello implica que la institución cuente con un mecanismo para unificar la información de cada paciente y su disponibilidad para el equipo de salud; no necesariamente implica tener historias únicas en físico, pueden tenerse separadas por servicios o cronológicamente, siempre y cuando la institución cuente con la posibilidad de unificarlas, cuando ello sea necesario.</t>
  </si>
  <si>
    <t>El uso de medios electrónicos para la gestión de las historias clínicas, debe garantizar la confidencialidad y seguridad, así como el carácter permanente de registrar en ella y en otros registros asistenciales, sin que se puedan modificar los datos una vez se guarden los registros.</t>
  </si>
  <si>
    <t>Las historias clínicas se encuentran adecuadamente identificadas, con los contenidos mínimos que incluyan datos de identificación, anamnesis, tratamiento y el componente de anexos.</t>
  </si>
  <si>
    <t>Las historias clínicas y/o registros asistenciales:</t>
  </si>
  <si>
    <t>Deben diligenciarse en forma clara, legible, sin tachones, enmendaduras, intercalaciones, sin dejar espacios en blanco y sin utilizar siglas. Cada anotación debe llevar la fecha y hora en la que se realiza, con el nombre completo y firma del autor de la misma.</t>
  </si>
  <si>
    <t>Son oportunamente diligenciados y conservados, garantizando la confidencialidad de los documentos protegidos legalmente por reserva.</t>
  </si>
  <si>
    <t>Son diligenciados y conservados garantizando la custodia y confidencialidad en archivo único.</t>
  </si>
  <si>
    <t>Cuenta con un procedimiento de consentimiento informado, para que el paciente o el responsable del paciente, aprueben o no, documentalmente, el procedimiento e intervención en salud a que va a ser sometido, previa información de los beneficios y riesgos. Cuenta con mecanismos para verificar su aplicación.</t>
  </si>
  <si>
    <t>Se registran en historia clínica los tratamientos suministrados con ocasión de una posible falla en la atención y se cuenta con un comité de seguridad del paciente para analizar las causas.</t>
  </si>
  <si>
    <t>7. INTERDEPENDENCIA DE SERVICIOS</t>
  </si>
  <si>
    <t>No aplica.</t>
  </si>
  <si>
    <t>no aplica</t>
  </si>
  <si>
    <t xml:space="preserve">se cuenta con el programa documentado,no se evidencia registro ante el INVIMA, para ingreso a verificar las  consulta de los alertas, no hay evidencias de consulta de alerta </t>
  </si>
  <si>
    <t>se cuenta con termohidrometro, no hay regisros de temperaturas y humedad ambiental</t>
  </si>
  <si>
    <t>no se realiza preparaciones magistrales</t>
  </si>
  <si>
    <t xml:space="preserve"> </t>
  </si>
  <si>
    <t>En el perfil de medicamentos no se registra la hora de despacho de medicamentos. Es manual no se realiza por el sistema, por el medico .</t>
  </si>
  <si>
    <t>los perfiles de medicamentos son realizados por enfermeria.</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</si>
</sst>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name val="Arial"/>
    </font>
    <font>
      <sz val="10"/>
      <name val="Arial"/>
      <family val="2"/>
    </font>
    <font>
      <sz val="9"/>
      <name val="Arial"/>
      <family val="2"/>
    </font>
    <font>
      <sz val="8"/>
      <name val="Arial"/>
      <family val="2"/>
    </font>
    <font>
      <b/>
      <sz val="8"/>
      <name val="Arial"/>
      <family val="2"/>
    </font>
    <font>
      <sz val="8"/>
      <name val="Arial"/>
      <family val="2"/>
    </font>
    <font>
      <sz val="8"/>
      <color indexed="12"/>
      <name val="Arial"/>
      <family val="2"/>
    </font>
    <font>
      <b/>
      <sz val="10"/>
      <name val="Arial"/>
      <family val="2"/>
    </font>
    <font>
      <sz val="10"/>
      <name val="Arial"/>
      <family val="2"/>
    </font>
    <font>
      <u/>
      <sz val="10"/>
      <color indexed="12"/>
      <name val="Arial"/>
      <family val="2"/>
    </font>
    <font>
      <b/>
      <sz val="8"/>
      <color indexed="12"/>
      <name val="Arial"/>
      <family val="2"/>
    </font>
    <font>
      <b/>
      <sz val="11"/>
      <name val="Arial"/>
      <family val="2"/>
    </font>
    <font>
      <sz val="12"/>
      <name val="Arial"/>
      <family val="2"/>
    </font>
    <font>
      <b/>
      <sz val="12"/>
      <name val="Arial"/>
      <family val="2"/>
    </font>
    <font>
      <b/>
      <sz val="10"/>
      <color indexed="12"/>
      <name val="Arial"/>
      <family val="2"/>
    </font>
    <font>
      <sz val="10"/>
      <color indexed="12"/>
      <name val="Arial"/>
      <family val="2"/>
    </font>
    <font>
      <b/>
      <sz val="10"/>
      <color indexed="10"/>
      <name val="Arial"/>
      <family val="2"/>
    </font>
    <font>
      <sz val="10"/>
      <color indexed="10"/>
      <name val="Arial"/>
      <family val="2"/>
    </font>
    <font>
      <b/>
      <sz val="8"/>
      <color indexed="10"/>
      <name val="Arial"/>
      <family val="2"/>
    </font>
    <font>
      <b/>
      <sz val="9"/>
      <name val="Arial"/>
      <family val="2"/>
    </font>
    <font>
      <b/>
      <sz val="14"/>
      <name val="Arial"/>
      <family val="2"/>
    </font>
    <font>
      <sz val="14"/>
      <name val="Arial"/>
      <family val="2"/>
    </font>
    <font>
      <sz val="8"/>
      <color indexed="8"/>
      <name val="Arial"/>
      <family val="2"/>
    </font>
    <font>
      <sz val="7"/>
      <color indexed="8"/>
      <name val="Times New Roman"/>
      <family val="1"/>
    </font>
    <font>
      <sz val="8"/>
      <color indexed="8"/>
      <name val="Times New Roman"/>
      <family val="1"/>
    </font>
    <font>
      <sz val="11"/>
      <name val="Arial"/>
      <family val="2"/>
    </font>
    <font>
      <b/>
      <sz val="8"/>
      <color indexed="8"/>
      <name val="Arial"/>
      <family val="2"/>
    </font>
    <font>
      <sz val="9"/>
      <color indexed="8"/>
      <name val="Arial"/>
      <family val="2"/>
    </font>
    <font>
      <b/>
      <sz val="10"/>
      <color indexed="8"/>
      <name val="Arial"/>
      <family val="2"/>
    </font>
    <font>
      <b/>
      <sz val="9"/>
      <color indexed="8"/>
      <name val="Verdana"/>
      <family val="2"/>
    </font>
    <font>
      <sz val="9"/>
      <color indexed="8"/>
      <name val="Verdana"/>
      <family val="2"/>
    </font>
    <font>
      <sz val="11"/>
      <color indexed="8"/>
      <name val="Arial"/>
      <family val="2"/>
    </font>
    <font>
      <sz val="8"/>
      <color indexed="8"/>
      <name val="Verdana"/>
      <family val="2"/>
    </font>
    <font>
      <sz val="9"/>
      <color indexed="9"/>
      <name val="Verdana"/>
      <family val="2"/>
    </font>
    <font>
      <sz val="10"/>
      <color indexed="8"/>
      <name val="Arial"/>
      <family val="2"/>
    </font>
    <font>
      <b/>
      <sz val="11"/>
      <color indexed="8"/>
      <name val="Arial"/>
      <family val="2"/>
    </font>
    <font>
      <sz val="10"/>
      <name val="Arial"/>
      <family val="2"/>
    </font>
    <font>
      <sz val="11"/>
      <color theme="1"/>
      <name val="Calibri"/>
      <family val="2"/>
      <scheme val="minor"/>
    </font>
    <font>
      <u/>
      <sz val="11"/>
      <color theme="10"/>
      <name val="Calibri"/>
      <family val="2"/>
      <scheme val="minor"/>
    </font>
    <font>
      <sz val="11"/>
      <color theme="1"/>
      <name val="Arial"/>
      <family val="2"/>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7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bottom style="double">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8"/>
      </right>
      <top/>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diagonal/>
    </border>
    <border>
      <left style="medium">
        <color indexed="8"/>
      </left>
      <right style="medium">
        <color indexed="8"/>
      </right>
      <top style="dashDot">
        <color indexed="64"/>
      </top>
      <bottom style="dashDot">
        <color indexed="64"/>
      </bottom>
      <diagonal/>
    </border>
    <border>
      <left style="medium">
        <color indexed="8"/>
      </left>
      <right style="medium">
        <color indexed="8"/>
      </right>
      <top/>
      <bottom style="dashDot">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dashDot">
        <color indexed="64"/>
      </top>
      <bottom style="dashDot">
        <color indexed="64"/>
      </bottom>
      <diagonal/>
    </border>
    <border>
      <left style="medium">
        <color indexed="8"/>
      </left>
      <right style="medium">
        <color indexed="8"/>
      </right>
      <top style="medium">
        <color indexed="8"/>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dashDot">
        <color indexed="64"/>
      </top>
      <bottom style="dashDot">
        <color indexed="64"/>
      </bottom>
      <diagonal/>
    </border>
    <border>
      <left style="medium">
        <color indexed="8"/>
      </left>
      <right/>
      <top/>
      <bottom/>
      <diagonal/>
    </border>
    <border>
      <left/>
      <right style="medium">
        <color indexed="8"/>
      </right>
      <top/>
      <bottom style="dashDot">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8"/>
      </right>
      <top/>
      <bottom style="medium">
        <color indexed="64"/>
      </bottom>
      <diagonal/>
    </border>
    <border>
      <left style="medium">
        <color indexed="8"/>
      </left>
      <right/>
      <top/>
      <bottom style="medium">
        <color indexed="64"/>
      </bottom>
      <diagonal/>
    </border>
    <border>
      <left/>
      <right/>
      <top/>
      <bottom style="medium">
        <color indexed="8"/>
      </bottom>
      <diagonal/>
    </border>
    <border>
      <left style="medium">
        <color indexed="64"/>
      </left>
      <right style="medium">
        <color indexed="64"/>
      </right>
      <top/>
      <bottom style="medium">
        <color indexed="8"/>
      </bottom>
      <diagonal/>
    </border>
    <border>
      <left/>
      <right style="medium">
        <color indexed="8"/>
      </right>
      <top style="dashDot">
        <color indexed="64"/>
      </top>
      <bottom style="dashDot">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64"/>
      </left>
      <right style="medium">
        <color indexed="64"/>
      </right>
      <top style="dashDot">
        <color indexed="64"/>
      </top>
      <bottom style="medium">
        <color indexed="64"/>
      </bottom>
      <diagonal/>
    </border>
    <border>
      <left/>
      <right style="medium">
        <color indexed="64"/>
      </right>
      <top style="dashDot">
        <color indexed="64"/>
      </top>
      <bottom style="medium">
        <color indexed="64"/>
      </bottom>
      <diagonal/>
    </border>
    <border>
      <left style="medium">
        <color indexed="64"/>
      </left>
      <right style="medium">
        <color indexed="64"/>
      </right>
      <top/>
      <bottom style="dashDot">
        <color indexed="64"/>
      </bottom>
      <diagonal/>
    </border>
    <border>
      <left style="medium">
        <color indexed="64"/>
      </left>
      <right style="medium">
        <color indexed="64"/>
      </right>
      <top style="dashDot">
        <color indexed="64"/>
      </top>
      <bottom/>
      <diagonal/>
    </border>
    <border>
      <left/>
      <right/>
      <top/>
      <bottom style="medium">
        <color indexed="64"/>
      </bottom>
      <diagonal/>
    </border>
    <border>
      <left style="medium">
        <color indexed="64"/>
      </left>
      <right style="medium">
        <color indexed="64"/>
      </right>
      <top style="medium">
        <color indexed="64"/>
      </top>
      <bottom style="dashDot">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bottom style="dashDot">
        <color indexed="64"/>
      </bottom>
      <diagonal/>
    </border>
    <border>
      <left style="medium">
        <color indexed="8"/>
      </left>
      <right/>
      <top/>
      <bottom style="medium">
        <color indexed="8"/>
      </bottom>
      <diagonal/>
    </border>
    <border>
      <left style="medium">
        <color indexed="8"/>
      </left>
      <right/>
      <top/>
      <bottom style="dashDot">
        <color indexed="64"/>
      </bottom>
      <diagonal/>
    </border>
    <border>
      <left style="medium">
        <color indexed="8"/>
      </left>
      <right/>
      <top style="dashDot">
        <color indexed="64"/>
      </top>
      <bottom style="dashDot">
        <color indexed="64"/>
      </bottom>
      <diagonal/>
    </border>
    <border>
      <left style="medium">
        <color indexed="64"/>
      </left>
      <right/>
      <top/>
      <bottom/>
      <diagonal/>
    </border>
    <border>
      <left/>
      <right/>
      <top style="dashDot">
        <color indexed="64"/>
      </top>
      <bottom style="dashDot">
        <color indexed="64"/>
      </bottom>
      <diagonal/>
    </border>
    <border>
      <left/>
      <right style="medium">
        <color indexed="64"/>
      </right>
      <top/>
      <bottom/>
      <diagonal/>
    </border>
    <border>
      <left/>
      <right style="medium">
        <color indexed="64"/>
      </right>
      <top/>
      <bottom style="dashDot">
        <color indexed="64"/>
      </bottom>
      <diagonal/>
    </border>
    <border>
      <left/>
      <right style="medium">
        <color indexed="64"/>
      </right>
      <top style="dashDot">
        <color indexed="64"/>
      </top>
      <bottom/>
      <diagonal/>
    </border>
    <border>
      <left style="medium">
        <color indexed="64"/>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8"/>
      </left>
      <right style="medium">
        <color indexed="8"/>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8"/>
      </left>
      <right/>
      <top style="thin">
        <color indexed="64"/>
      </top>
      <bottom/>
      <diagonal/>
    </border>
    <border>
      <left style="medium">
        <color indexed="8"/>
      </left>
      <right/>
      <top/>
      <bottom style="thin">
        <color indexed="64"/>
      </bottom>
      <diagonal/>
    </border>
    <border>
      <left style="medium">
        <color indexed="64"/>
      </left>
      <right style="medium">
        <color indexed="64"/>
      </right>
      <top/>
      <bottom style="thin">
        <color indexed="64"/>
      </bottom>
      <diagonal/>
    </border>
    <border>
      <left style="medium">
        <color indexed="8"/>
      </left>
      <right/>
      <top style="medium">
        <color indexed="8"/>
      </top>
      <bottom/>
      <diagonal/>
    </border>
    <border>
      <left/>
      <right style="medium">
        <color indexed="64"/>
      </right>
      <top style="medium">
        <color indexed="64"/>
      </top>
      <bottom/>
      <diagonal/>
    </border>
    <border>
      <left/>
      <right/>
      <top style="medium">
        <color indexed="64"/>
      </top>
      <bottom/>
      <diagonal/>
    </border>
  </borders>
  <cellStyleXfs count="9">
    <xf numFmtId="0" fontId="0" fillId="0" borderId="0"/>
    <xf numFmtId="0" fontId="9" fillId="0" borderId="0" applyNumberFormat="0" applyFill="0" applyBorder="0" applyAlignment="0" applyProtection="0">
      <alignment vertical="top"/>
      <protection locked="0"/>
    </xf>
    <xf numFmtId="0" fontId="38" fillId="0" borderId="0" applyNumberFormat="0" applyFill="0" applyBorder="0" applyAlignment="0" applyProtection="0"/>
    <xf numFmtId="0" fontId="9" fillId="0" borderId="0" applyNumberFormat="0" applyFill="0" applyBorder="0" applyAlignment="0" applyProtection="0">
      <alignment vertical="top"/>
      <protection locked="0"/>
    </xf>
    <xf numFmtId="0" fontId="37" fillId="0" borderId="0"/>
    <xf numFmtId="0" fontId="1" fillId="0" borderId="0"/>
    <xf numFmtId="0" fontId="36" fillId="0" borderId="0"/>
    <xf numFmtId="9" fontId="1" fillId="0" borderId="0" applyFont="0" applyFill="0" applyBorder="0" applyAlignment="0" applyProtection="0"/>
    <xf numFmtId="9" fontId="1" fillId="0" borderId="0" applyFont="0" applyFill="0" applyBorder="0" applyAlignment="0" applyProtection="0"/>
  </cellStyleXfs>
  <cellXfs count="293">
    <xf numFmtId="0" fontId="0" fillId="0" borderId="0" xfId="0"/>
    <xf numFmtId="0" fontId="0" fillId="2" borderId="0" xfId="0" applyFill="1" applyAlignment="1">
      <alignment vertical="top" wrapText="1"/>
    </xf>
    <xf numFmtId="0" fontId="13" fillId="2" borderId="1" xfId="0" applyFont="1" applyFill="1" applyBorder="1" applyAlignment="1">
      <alignment horizontal="center" vertical="center" wrapText="1"/>
    </xf>
    <xf numFmtId="0" fontId="4" fillId="2" borderId="0" xfId="0" applyFont="1" applyFill="1" applyAlignment="1">
      <alignment vertical="top" wrapText="1"/>
    </xf>
    <xf numFmtId="0" fontId="14" fillId="2" borderId="2" xfId="0" applyFont="1" applyFill="1" applyBorder="1" applyAlignment="1">
      <alignment vertical="top" wrapText="1"/>
    </xf>
    <xf numFmtId="10" fontId="0" fillId="2" borderId="3" xfId="0" applyNumberFormat="1" applyFill="1" applyBorder="1" applyAlignment="1">
      <alignment vertical="top" wrapText="1"/>
    </xf>
    <xf numFmtId="0" fontId="17" fillId="2" borderId="0" xfId="0" applyFont="1" applyFill="1" applyAlignment="1">
      <alignment vertical="top" wrapText="1"/>
    </xf>
    <xf numFmtId="9" fontId="14" fillId="2" borderId="3" xfId="0" applyNumberFormat="1" applyFont="1" applyFill="1" applyBorder="1" applyAlignment="1">
      <alignment vertical="top" wrapText="1"/>
    </xf>
    <xf numFmtId="0" fontId="7" fillId="2" borderId="1" xfId="0" applyFont="1" applyFill="1" applyBorder="1" applyAlignment="1">
      <alignment vertical="center" wrapText="1"/>
    </xf>
    <xf numFmtId="0" fontId="1" fillId="2" borderId="4" xfId="0" applyFont="1" applyFill="1" applyBorder="1" applyAlignment="1">
      <alignment vertical="top" wrapText="1"/>
    </xf>
    <xf numFmtId="10" fontId="1" fillId="2" borderId="5" xfId="0" applyNumberFormat="1" applyFont="1" applyFill="1" applyBorder="1" applyAlignment="1">
      <alignment vertical="top" wrapText="1"/>
    </xf>
    <xf numFmtId="9" fontId="1" fillId="2" borderId="5" xfId="0" applyNumberFormat="1" applyFont="1" applyFill="1" applyBorder="1" applyAlignment="1">
      <alignment vertical="top" wrapText="1"/>
    </xf>
    <xf numFmtId="9" fontId="1" fillId="2" borderId="6" xfId="0" applyNumberFormat="1" applyFont="1" applyFill="1" applyBorder="1" applyAlignment="1">
      <alignment vertical="top" wrapText="1"/>
    </xf>
    <xf numFmtId="0" fontId="1" fillId="2" borderId="7" xfId="0" applyFont="1" applyFill="1" applyBorder="1" applyAlignment="1">
      <alignment vertical="top" wrapText="1"/>
    </xf>
    <xf numFmtId="10" fontId="1" fillId="2" borderId="8" xfId="0" applyNumberFormat="1" applyFont="1" applyFill="1" applyBorder="1" applyAlignment="1">
      <alignment vertical="top" wrapText="1"/>
    </xf>
    <xf numFmtId="9" fontId="1" fillId="2" borderId="8" xfId="0" applyNumberFormat="1" applyFont="1" applyFill="1" applyBorder="1" applyAlignment="1">
      <alignment vertical="top" wrapText="1"/>
    </xf>
    <xf numFmtId="9" fontId="1" fillId="2" borderId="9" xfId="0" applyNumberFormat="1" applyFont="1" applyFill="1" applyBorder="1" applyAlignment="1">
      <alignment vertical="top" wrapText="1"/>
    </xf>
    <xf numFmtId="0" fontId="0" fillId="2" borderId="0" xfId="0" applyFill="1" applyBorder="1" applyAlignment="1">
      <alignment vertical="top" wrapText="1"/>
    </xf>
    <xf numFmtId="0" fontId="9" fillId="2" borderId="0" xfId="1" applyFill="1" applyAlignment="1" applyProtection="1">
      <alignment vertical="top" wrapText="1"/>
    </xf>
    <xf numFmtId="0" fontId="5" fillId="2" borderId="0" xfId="0" applyFont="1" applyFill="1" applyAlignment="1"/>
    <xf numFmtId="0" fontId="8" fillId="2" borderId="0" xfId="0" applyFont="1" applyFill="1" applyAlignment="1"/>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xf numFmtId="0" fontId="26" fillId="2" borderId="11" xfId="0" applyFont="1" applyFill="1" applyBorder="1" applyAlignment="1">
      <alignment horizontal="left" vertical="top" wrapText="1"/>
    </xf>
    <xf numFmtId="0" fontId="4" fillId="2" borderId="0" xfId="0" applyFont="1" applyFill="1" applyAlignment="1">
      <alignment horizontal="center" vertical="center"/>
    </xf>
    <xf numFmtId="0" fontId="8" fillId="2" borderId="0" xfId="0" applyFont="1" applyFill="1"/>
    <xf numFmtId="0" fontId="14" fillId="2" borderId="8" xfId="0" applyFont="1" applyFill="1" applyBorder="1" applyAlignment="1"/>
    <xf numFmtId="0" fontId="15" fillId="2" borderId="8" xfId="0" applyFont="1" applyFill="1" applyBorder="1" applyAlignment="1"/>
    <xf numFmtId="0" fontId="15" fillId="2" borderId="0" xfId="0" applyFont="1" applyFill="1" applyBorder="1" applyAlignment="1"/>
    <xf numFmtId="0" fontId="0" fillId="2" borderId="0" xfId="0" applyFill="1" applyBorder="1" applyAlignment="1"/>
    <xf numFmtId="0" fontId="7" fillId="2" borderId="0" xfId="0" applyFont="1" applyFill="1" applyBorder="1" applyAlignment="1"/>
    <xf numFmtId="0" fontId="14" fillId="2" borderId="16" xfId="0" applyFont="1" applyFill="1" applyBorder="1" applyAlignment="1"/>
    <xf numFmtId="0" fontId="15" fillId="2" borderId="17" xfId="0" applyFont="1" applyFill="1" applyBorder="1" applyAlignment="1"/>
    <xf numFmtId="0" fontId="14" fillId="2" borderId="18" xfId="0" applyFont="1" applyFill="1" applyBorder="1" applyAlignment="1"/>
    <xf numFmtId="0" fontId="16" fillId="2" borderId="8" xfId="0" applyFont="1" applyFill="1" applyBorder="1" applyAlignment="1"/>
    <xf numFmtId="9" fontId="16" fillId="2" borderId="8" xfId="7" applyFont="1" applyFill="1" applyBorder="1" applyAlignment="1"/>
    <xf numFmtId="0" fontId="6" fillId="2" borderId="8" xfId="0" applyFont="1" applyFill="1" applyBorder="1" applyAlignment="1"/>
    <xf numFmtId="0" fontId="8" fillId="2" borderId="0" xfId="0" applyFont="1" applyFill="1" applyBorder="1" applyAlignment="1"/>
    <xf numFmtId="0" fontId="5" fillId="2" borderId="0" xfId="0" applyFont="1" applyFill="1" applyBorder="1" applyAlignment="1"/>
    <xf numFmtId="0" fontId="6" fillId="2" borderId="18" xfId="0" applyFont="1" applyFill="1" applyBorder="1" applyAlignment="1"/>
    <xf numFmtId="0" fontId="18" fillId="2" borderId="8" xfId="0" applyFont="1" applyFill="1" applyBorder="1" applyAlignment="1"/>
    <xf numFmtId="0" fontId="27" fillId="2" borderId="13" xfId="0" applyFont="1" applyFill="1" applyBorder="1" applyAlignment="1">
      <alignment vertical="top" wrapText="1"/>
    </xf>
    <xf numFmtId="0" fontId="7" fillId="2" borderId="8" xfId="0" applyFont="1" applyFill="1" applyBorder="1" applyAlignment="1"/>
    <xf numFmtId="0" fontId="15" fillId="2" borderId="18" xfId="0" applyFont="1" applyFill="1" applyBorder="1" applyAlignment="1"/>
    <xf numFmtId="0" fontId="0" fillId="2" borderId="0" xfId="0" applyFill="1"/>
    <xf numFmtId="0" fontId="29" fillId="2" borderId="11" xfId="0" applyFont="1" applyFill="1" applyBorder="1" applyAlignment="1">
      <alignment horizontal="left" vertical="top" wrapText="1"/>
    </xf>
    <xf numFmtId="0" fontId="30" fillId="2" borderId="12" xfId="0" applyFont="1" applyFill="1" applyBorder="1" applyAlignment="1">
      <alignment horizontal="justify" vertical="top" wrapText="1"/>
    </xf>
    <xf numFmtId="0" fontId="29" fillId="2" borderId="20" xfId="0" applyFont="1" applyFill="1" applyBorder="1" applyAlignment="1">
      <alignment horizontal="left" vertical="top" wrapText="1"/>
    </xf>
    <xf numFmtId="0" fontId="30" fillId="2" borderId="14" xfId="0" applyFont="1" applyFill="1" applyBorder="1" applyAlignment="1">
      <alignment vertical="top" wrapText="1"/>
    </xf>
    <xf numFmtId="0" fontId="30" fillId="2" borderId="14" xfId="0" applyFont="1" applyFill="1" applyBorder="1" applyAlignment="1">
      <alignment vertical="center" wrapText="1"/>
    </xf>
    <xf numFmtId="0" fontId="0" fillId="2" borderId="0" xfId="0" applyFill="1" applyAlignment="1">
      <alignment vertical="center"/>
    </xf>
    <xf numFmtId="0" fontId="10" fillId="2" borderId="8" xfId="0" applyFont="1" applyFill="1" applyBorder="1" applyAlignment="1"/>
    <xf numFmtId="0" fontId="6" fillId="2" borderId="0" xfId="0" applyFont="1" applyFill="1" applyBorder="1" applyAlignment="1"/>
    <xf numFmtId="0" fontId="4" fillId="2" borderId="0" xfId="0" applyFont="1" applyFill="1" applyBorder="1" applyAlignment="1"/>
    <xf numFmtId="0" fontId="10" fillId="2" borderId="16" xfId="0" applyFont="1" applyFill="1" applyBorder="1" applyAlignment="1"/>
    <xf numFmtId="0" fontId="6" fillId="2" borderId="17" xfId="0" applyFont="1" applyFill="1" applyBorder="1" applyAlignment="1"/>
    <xf numFmtId="0" fontId="10" fillId="2" borderId="18" xfId="0" applyFont="1" applyFill="1" applyBorder="1" applyAlignment="1"/>
    <xf numFmtId="9" fontId="18" fillId="2" borderId="8" xfId="7" applyFont="1" applyFill="1" applyBorder="1" applyAlignment="1"/>
    <xf numFmtId="0" fontId="5" fillId="2" borderId="0" xfId="0" applyFont="1" applyFill="1" applyAlignment="1">
      <alignment horizontal="left" vertical="center"/>
    </xf>
    <xf numFmtId="0" fontId="2" fillId="2" borderId="0" xfId="0" applyFont="1" applyFill="1"/>
    <xf numFmtId="0" fontId="2" fillId="2" borderId="0" xfId="0" applyFont="1" applyFill="1" applyAlignment="1">
      <alignment vertical="center"/>
    </xf>
    <xf numFmtId="0" fontId="14" fillId="2" borderId="8" xfId="0" applyFont="1" applyFill="1" applyBorder="1" applyAlignment="1">
      <alignment horizontal="center" vertical="center"/>
    </xf>
    <xf numFmtId="0" fontId="15" fillId="2" borderId="0" xfId="0" applyFont="1" applyFill="1" applyBorder="1" applyAlignment="1">
      <alignment horizontal="center" vertical="center"/>
    </xf>
    <xf numFmtId="0" fontId="0" fillId="2" borderId="0" xfId="0" applyFill="1" applyBorder="1" applyAlignment="1">
      <alignment horizontal="center" vertical="center"/>
    </xf>
    <xf numFmtId="0" fontId="14" fillId="2" borderId="18" xfId="0" applyFont="1" applyFill="1" applyBorder="1" applyAlignment="1">
      <alignment horizontal="center" vertical="center"/>
    </xf>
    <xf numFmtId="9" fontId="16" fillId="2" borderId="8" xfId="7" applyFont="1" applyFill="1" applyBorder="1" applyAlignment="1">
      <alignment horizontal="center" vertical="center"/>
    </xf>
    <xf numFmtId="0" fontId="26" fillId="2" borderId="13" xfId="0" applyFont="1" applyFill="1" applyBorder="1" applyAlignment="1">
      <alignment vertical="top" wrapText="1"/>
    </xf>
    <xf numFmtId="0" fontId="2" fillId="2" borderId="0" xfId="0" applyFont="1" applyFill="1" applyAlignment="1"/>
    <xf numFmtId="0" fontId="19" fillId="2" borderId="0" xfId="0" applyFont="1" applyFill="1" applyBorder="1" applyAlignment="1">
      <alignment horizontal="left" vertical="center" wrapText="1"/>
    </xf>
    <xf numFmtId="0" fontId="19" fillId="2" borderId="0" xfId="0" applyFont="1" applyFill="1" applyBorder="1" applyAlignment="1">
      <alignment horizontal="left" vertical="top" wrapText="1"/>
    </xf>
    <xf numFmtId="0" fontId="2" fillId="2" borderId="0" xfId="0" applyFont="1" applyFill="1" applyAlignment="1">
      <alignment horizontal="left"/>
    </xf>
    <xf numFmtId="0" fontId="12" fillId="2" borderId="0" xfId="0" applyFont="1" applyFill="1" applyAlignment="1"/>
    <xf numFmtId="0" fontId="20" fillId="2" borderId="0" xfId="0" applyFont="1" applyFill="1" applyBorder="1" applyAlignment="1">
      <alignment horizontal="center"/>
    </xf>
    <xf numFmtId="0" fontId="21" fillId="2" borderId="0" xfId="0" applyFont="1" applyFill="1" applyAlignment="1"/>
    <xf numFmtId="0" fontId="2" fillId="2" borderId="0" xfId="0" applyFont="1" applyFill="1" applyBorder="1" applyAlignment="1">
      <alignment horizontal="left"/>
    </xf>
    <xf numFmtId="0" fontId="12" fillId="2" borderId="0" xfId="0" applyFont="1" applyFill="1" applyBorder="1" applyAlignment="1">
      <alignment horizontal="left"/>
    </xf>
    <xf numFmtId="0" fontId="21" fillId="2" borderId="0" xfId="0" applyFont="1" applyFill="1" applyAlignment="1">
      <alignment vertical="center"/>
    </xf>
    <xf numFmtId="0" fontId="26" fillId="2" borderId="20" xfId="0" applyFont="1" applyFill="1" applyBorder="1" applyAlignment="1">
      <alignment vertical="top" wrapText="1"/>
    </xf>
    <xf numFmtId="0" fontId="26" fillId="2" borderId="11" xfId="0" applyFont="1" applyFill="1" applyBorder="1" applyAlignment="1">
      <alignment vertical="top" wrapText="1"/>
    </xf>
    <xf numFmtId="0" fontId="28" fillId="2" borderId="20" xfId="0" applyFont="1" applyFill="1" applyBorder="1" applyAlignment="1">
      <alignment vertical="top" wrapText="1"/>
    </xf>
    <xf numFmtId="0" fontId="28" fillId="2" borderId="11" xfId="0" applyFont="1" applyFill="1" applyBorder="1" applyAlignment="1">
      <alignment vertical="top" wrapText="1"/>
    </xf>
    <xf numFmtId="0" fontId="26" fillId="2" borderId="21" xfId="0" applyFont="1" applyFill="1" applyBorder="1" applyAlignment="1">
      <alignment vertical="top" wrapText="1"/>
    </xf>
    <xf numFmtId="0" fontId="26" fillId="2" borderId="23" xfId="0" applyFont="1" applyFill="1" applyBorder="1" applyAlignment="1">
      <alignment vertical="top" wrapText="1"/>
    </xf>
    <xf numFmtId="0" fontId="20" fillId="2" borderId="0" xfId="0" applyFont="1" applyFill="1" applyBorder="1" applyAlignment="1">
      <alignment horizontal="left" vertical="top" wrapText="1"/>
    </xf>
    <xf numFmtId="0" fontId="27" fillId="2" borderId="26"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28" fillId="2" borderId="22" xfId="0" applyFont="1" applyFill="1" applyBorder="1" applyAlignment="1">
      <alignment vertical="top" wrapText="1"/>
    </xf>
    <xf numFmtId="0" fontId="20" fillId="2" borderId="0" xfId="0" applyFont="1" applyFill="1" applyBorder="1" applyAlignment="1">
      <alignment horizontal="left" vertical="top"/>
    </xf>
    <xf numFmtId="0" fontId="13" fillId="2" borderId="0" xfId="0" applyFont="1" applyFill="1" applyBorder="1" applyAlignment="1"/>
    <xf numFmtId="0" fontId="13" fillId="2" borderId="0" xfId="0" applyFont="1" applyFill="1" applyBorder="1" applyAlignment="1">
      <alignment horizontal="left"/>
    </xf>
    <xf numFmtId="0" fontId="29" fillId="2" borderId="32" xfId="0" applyFont="1" applyFill="1" applyBorder="1" applyAlignment="1">
      <alignment horizontal="left" vertical="top" wrapText="1"/>
    </xf>
    <xf numFmtId="0" fontId="32" fillId="2" borderId="12" xfId="0" applyFont="1" applyFill="1" applyBorder="1" applyAlignment="1">
      <alignment horizontal="justify" vertical="top" wrapText="1"/>
    </xf>
    <xf numFmtId="0" fontId="32" fillId="2" borderId="33" xfId="0" applyFont="1" applyFill="1" applyBorder="1" applyAlignment="1">
      <alignment horizontal="justify" vertical="top" wrapText="1"/>
    </xf>
    <xf numFmtId="0" fontId="32" fillId="2" borderId="34" xfId="0" applyFont="1" applyFill="1" applyBorder="1" applyAlignment="1">
      <alignment horizontal="justify" vertical="top" wrapText="1"/>
    </xf>
    <xf numFmtId="0" fontId="30" fillId="2" borderId="15" xfId="0" applyFont="1" applyFill="1" applyBorder="1" applyAlignment="1">
      <alignment vertical="top" wrapText="1"/>
    </xf>
    <xf numFmtId="0" fontId="33" fillId="2" borderId="15" xfId="0" applyFont="1" applyFill="1" applyBorder="1" applyAlignment="1">
      <alignment vertical="top" wrapText="1"/>
    </xf>
    <xf numFmtId="0" fontId="29" fillId="2" borderId="25" xfId="0" applyFont="1" applyFill="1" applyBorder="1" applyAlignment="1">
      <alignment horizontal="left" vertical="top" wrapText="1"/>
    </xf>
    <xf numFmtId="0" fontId="29" fillId="2" borderId="25" xfId="0" applyFont="1" applyFill="1" applyBorder="1" applyAlignment="1">
      <alignment horizontal="left" vertical="center" wrapText="1"/>
    </xf>
    <xf numFmtId="0" fontId="32" fillId="2" borderId="35" xfId="0" applyFont="1" applyFill="1" applyBorder="1" applyAlignment="1">
      <alignment horizontal="justify" vertical="top" wrapText="1"/>
    </xf>
    <xf numFmtId="0" fontId="32" fillId="2" borderId="22" xfId="0" applyFont="1" applyFill="1" applyBorder="1" applyAlignment="1">
      <alignment horizontal="justify" vertical="top" wrapText="1"/>
    </xf>
    <xf numFmtId="0" fontId="3" fillId="2" borderId="14" xfId="0" applyFont="1" applyFill="1" applyBorder="1" applyAlignment="1"/>
    <xf numFmtId="0" fontId="26" fillId="2" borderId="37" xfId="0" applyFont="1" applyFill="1" applyBorder="1" applyAlignment="1">
      <alignment wrapText="1"/>
    </xf>
    <xf numFmtId="0" fontId="26" fillId="2" borderId="38" xfId="0" applyFont="1" applyFill="1" applyBorder="1" applyAlignment="1">
      <alignment wrapText="1"/>
    </xf>
    <xf numFmtId="0" fontId="26" fillId="2" borderId="21" xfId="0" applyFont="1" applyFill="1" applyBorder="1" applyAlignment="1">
      <alignment horizontal="left" vertical="top" wrapText="1"/>
    </xf>
    <xf numFmtId="3" fontId="26" fillId="2" borderId="4" xfId="0" applyNumberFormat="1" applyFont="1" applyFill="1" applyBorder="1" applyAlignment="1">
      <alignment vertical="top" wrapText="1"/>
    </xf>
    <xf numFmtId="0" fontId="31" fillId="0" borderId="0" xfId="0" applyFont="1" applyBorder="1" applyAlignment="1">
      <alignment horizontal="left" vertical="center" wrapText="1"/>
    </xf>
    <xf numFmtId="0" fontId="4" fillId="2" borderId="0" xfId="0" applyFont="1" applyFill="1" applyBorder="1" applyAlignment="1">
      <alignment horizontal="center" vertical="center"/>
    </xf>
    <xf numFmtId="0" fontId="1" fillId="2" borderId="0" xfId="0" applyFont="1" applyFill="1" applyBorder="1"/>
    <xf numFmtId="0" fontId="35" fillId="2" borderId="22" xfId="0" applyFont="1" applyFill="1" applyBorder="1" applyAlignment="1">
      <alignment horizontal="left" vertical="center" wrapText="1"/>
    </xf>
    <xf numFmtId="0" fontId="20" fillId="2" borderId="0" xfId="0" applyFont="1" applyFill="1" applyBorder="1" applyAlignment="1"/>
    <xf numFmtId="0" fontId="25" fillId="2" borderId="0" xfId="0" applyFont="1" applyFill="1" applyAlignment="1"/>
    <xf numFmtId="0" fontId="25" fillId="2" borderId="0" xfId="0" applyFont="1" applyFill="1" applyBorder="1" applyAlignment="1"/>
    <xf numFmtId="0" fontId="11" fillId="2" borderId="0" xfId="0" applyFont="1" applyFill="1" applyBorder="1" applyAlignment="1">
      <alignment vertical="top"/>
    </xf>
    <xf numFmtId="0" fontId="25" fillId="2" borderId="0" xfId="0" applyFont="1" applyFill="1" applyBorder="1" applyAlignment="1">
      <alignment wrapText="1"/>
    </xf>
    <xf numFmtId="0" fontId="25" fillId="2" borderId="0" xfId="0" applyFont="1" applyFill="1"/>
    <xf numFmtId="0" fontId="30" fillId="2" borderId="36" xfId="0" applyFont="1" applyFill="1" applyBorder="1" applyAlignment="1">
      <alignment vertical="center" wrapText="1"/>
    </xf>
    <xf numFmtId="0" fontId="26" fillId="2" borderId="0" xfId="0" applyFont="1" applyFill="1" applyBorder="1" applyAlignment="1">
      <alignment vertical="top" wrapText="1"/>
    </xf>
    <xf numFmtId="0" fontId="26" fillId="2" borderId="46" xfId="0" applyFont="1" applyFill="1" applyBorder="1" applyAlignment="1">
      <alignment horizontal="left" vertical="top" wrapText="1"/>
    </xf>
    <xf numFmtId="0" fontId="26" fillId="2" borderId="7" xfId="0" applyFont="1" applyFill="1" applyBorder="1" applyAlignment="1">
      <alignment horizontal="left" vertical="top" wrapText="1"/>
    </xf>
    <xf numFmtId="0" fontId="26" fillId="2" borderId="22" xfId="0" applyFont="1" applyFill="1" applyBorder="1" applyAlignment="1">
      <alignment horizontal="left" vertical="top" wrapText="1"/>
    </xf>
    <xf numFmtId="0" fontId="28" fillId="2" borderId="22" xfId="0" applyFont="1" applyFill="1" applyBorder="1" applyAlignment="1">
      <alignment horizontal="left" vertical="top" wrapText="1"/>
    </xf>
    <xf numFmtId="0" fontId="27" fillId="2" borderId="47" xfId="0" applyFont="1" applyFill="1" applyBorder="1" applyAlignment="1">
      <alignment vertical="top" wrapText="1"/>
    </xf>
    <xf numFmtId="0" fontId="27" fillId="2" borderId="25" xfId="0" applyFont="1" applyFill="1" applyBorder="1" applyAlignment="1">
      <alignment vertical="top" wrapText="1"/>
    </xf>
    <xf numFmtId="0" fontId="27" fillId="2" borderId="44" xfId="0" applyFont="1" applyFill="1" applyBorder="1" applyAlignment="1">
      <alignment vertical="top" wrapText="1"/>
    </xf>
    <xf numFmtId="0" fontId="27" fillId="2" borderId="41" xfId="0" applyFont="1" applyFill="1" applyBorder="1" applyAlignment="1">
      <alignment vertical="top" wrapText="1"/>
    </xf>
    <xf numFmtId="0" fontId="28" fillId="2" borderId="21" xfId="0" applyFont="1" applyFill="1" applyBorder="1" applyAlignment="1">
      <alignment horizontal="left" vertical="top" wrapText="1"/>
    </xf>
    <xf numFmtId="0" fontId="29" fillId="2" borderId="48" xfId="0" applyFont="1" applyFill="1" applyBorder="1" applyAlignment="1">
      <alignment horizontal="left" vertical="top" wrapText="1"/>
    </xf>
    <xf numFmtId="0" fontId="32" fillId="2" borderId="21" xfId="0" applyFont="1" applyFill="1" applyBorder="1" applyAlignment="1">
      <alignment horizontal="justify" vertical="top" wrapText="1"/>
    </xf>
    <xf numFmtId="0" fontId="30" fillId="2" borderId="22" xfId="0" applyFont="1" applyFill="1" applyBorder="1" applyAlignment="1">
      <alignment horizontal="justify" vertical="top" wrapText="1"/>
    </xf>
    <xf numFmtId="0" fontId="3" fillId="2" borderId="50" xfId="0" applyFont="1" applyFill="1" applyBorder="1" applyAlignment="1"/>
    <xf numFmtId="0" fontId="3" fillId="2" borderId="19" xfId="0" applyFont="1" applyFill="1" applyBorder="1" applyAlignment="1"/>
    <xf numFmtId="0" fontId="4" fillId="2" borderId="5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5" fillId="2" borderId="16" xfId="0" applyFont="1" applyFill="1" applyBorder="1" applyAlignment="1"/>
    <xf numFmtId="0" fontId="31" fillId="2" borderId="0" xfId="4" applyFont="1" applyFill="1" applyBorder="1" applyAlignment="1">
      <alignment horizontal="left" vertical="center" wrapText="1"/>
    </xf>
    <xf numFmtId="0" fontId="31" fillId="2" borderId="17" xfId="4" applyFont="1" applyFill="1" applyBorder="1" applyAlignment="1">
      <alignment horizontal="left" vertical="center" wrapText="1"/>
    </xf>
    <xf numFmtId="0" fontId="27" fillId="2" borderId="31" xfId="0" applyFont="1" applyFill="1" applyBorder="1" applyAlignment="1">
      <alignment vertical="top" wrapText="1"/>
    </xf>
    <xf numFmtId="0" fontId="27" fillId="2" borderId="1" xfId="0" applyFont="1" applyFill="1" applyBorder="1" applyAlignment="1">
      <alignment vertical="top" wrapText="1"/>
    </xf>
    <xf numFmtId="0" fontId="27" fillId="2" borderId="54" xfId="0" applyFont="1" applyFill="1" applyBorder="1" applyAlignment="1">
      <alignment vertical="top" wrapText="1"/>
    </xf>
    <xf numFmtId="0" fontId="27" fillId="2" borderId="37" xfId="0" applyFont="1" applyFill="1" applyBorder="1" applyAlignment="1">
      <alignment vertical="top" wrapText="1"/>
    </xf>
    <xf numFmtId="0" fontId="31" fillId="0" borderId="31" xfId="4" applyFont="1" applyBorder="1" applyAlignment="1">
      <alignment horizontal="left" vertical="center" wrapText="1"/>
    </xf>
    <xf numFmtId="0" fontId="3" fillId="2" borderId="42" xfId="0" applyFont="1" applyFill="1" applyBorder="1" applyAlignment="1">
      <alignment horizontal="justify" vertical="top" wrapText="1"/>
    </xf>
    <xf numFmtId="0" fontId="22" fillId="2" borderId="15" xfId="0" applyFont="1" applyFill="1" applyBorder="1" applyAlignment="1">
      <alignment vertical="top" wrapText="1"/>
    </xf>
    <xf numFmtId="0" fontId="22" fillId="2" borderId="14" xfId="0" applyFont="1" applyFill="1" applyBorder="1" applyAlignment="1">
      <alignment vertical="top" wrapText="1"/>
    </xf>
    <xf numFmtId="0" fontId="22" fillId="2" borderId="24" xfId="0" applyFont="1" applyFill="1" applyBorder="1" applyAlignment="1">
      <alignment vertical="top" wrapText="1"/>
    </xf>
    <xf numFmtId="0" fontId="26" fillId="2" borderId="56" xfId="0" applyFont="1" applyFill="1" applyBorder="1" applyAlignment="1">
      <alignment horizontal="left" vertical="top" wrapText="1"/>
    </xf>
    <xf numFmtId="0" fontId="3" fillId="2" borderId="0" xfId="0" applyFont="1" applyFill="1"/>
    <xf numFmtId="0" fontId="39" fillId="0" borderId="53" xfId="0" applyFont="1" applyBorder="1" applyAlignment="1">
      <alignment horizontal="left" vertical="center" wrapText="1"/>
    </xf>
    <xf numFmtId="0" fontId="26" fillId="2" borderId="58" xfId="0" applyFont="1" applyFill="1" applyBorder="1" applyAlignment="1">
      <alignment horizontal="left" vertical="top" wrapText="1"/>
    </xf>
    <xf numFmtId="0" fontId="28" fillId="2" borderId="0" xfId="0" applyFont="1" applyFill="1" applyBorder="1" applyAlignment="1">
      <alignment horizontal="left" vertical="top" wrapText="1"/>
    </xf>
    <xf numFmtId="0" fontId="1" fillId="2" borderId="0" xfId="0" applyFont="1" applyFill="1" applyAlignment="1">
      <alignment wrapText="1"/>
    </xf>
    <xf numFmtId="0" fontId="27" fillId="2" borderId="8" xfId="0" applyFont="1" applyFill="1" applyBorder="1" applyAlignment="1">
      <alignment horizontal="justify" vertical="top" wrapText="1"/>
    </xf>
    <xf numFmtId="0" fontId="22" fillId="2" borderId="50" xfId="0" applyFont="1" applyFill="1" applyBorder="1" applyAlignment="1">
      <alignment vertical="top" wrapText="1"/>
    </xf>
    <xf numFmtId="0" fontId="22" fillId="2" borderId="19" xfId="0" applyFont="1" applyFill="1" applyBorder="1" applyAlignment="1">
      <alignment vertical="top" wrapText="1"/>
    </xf>
    <xf numFmtId="0" fontId="22" fillId="2" borderId="36" xfId="0" applyFont="1" applyFill="1" applyBorder="1" applyAlignment="1">
      <alignment vertical="top" wrapText="1"/>
    </xf>
    <xf numFmtId="0" fontId="22" fillId="2" borderId="44" xfId="0" applyFont="1" applyFill="1" applyBorder="1" applyAlignment="1">
      <alignment vertical="top" wrapText="1"/>
    </xf>
    <xf numFmtId="0" fontId="22" fillId="2" borderId="41" xfId="0" applyFont="1" applyFill="1" applyBorder="1" applyAlignment="1">
      <alignment vertical="top" wrapText="1"/>
    </xf>
    <xf numFmtId="0" fontId="28" fillId="2" borderId="0" xfId="0" applyFont="1" applyFill="1" applyBorder="1" applyAlignment="1">
      <alignment vertical="top" wrapText="1"/>
    </xf>
    <xf numFmtId="0" fontId="27" fillId="2" borderId="10" xfId="0" applyFont="1" applyFill="1" applyBorder="1" applyAlignment="1">
      <alignment vertical="top" wrapText="1"/>
    </xf>
    <xf numFmtId="0" fontId="27" fillId="2" borderId="59" xfId="0" applyFont="1" applyFill="1" applyBorder="1" applyAlignment="1">
      <alignment horizontal="justify" vertical="top" wrapText="1"/>
    </xf>
    <xf numFmtId="0" fontId="27" fillId="2" borderId="8" xfId="0" applyFont="1" applyFill="1" applyBorder="1" applyAlignment="1">
      <alignment vertical="top" wrapText="1"/>
    </xf>
    <xf numFmtId="0" fontId="39" fillId="0" borderId="22" xfId="0" applyFont="1" applyBorder="1" applyAlignment="1">
      <alignment horizontal="justify" vertical="center" wrapText="1"/>
    </xf>
    <xf numFmtId="0" fontId="22" fillId="2" borderId="14" xfId="0" applyFont="1" applyFill="1" applyBorder="1" applyAlignment="1">
      <alignment horizontal="justify" vertical="top" wrapText="1"/>
    </xf>
    <xf numFmtId="0" fontId="3" fillId="2" borderId="19" xfId="0" applyFont="1" applyFill="1" applyBorder="1" applyAlignment="1">
      <alignment horizontal="justify" vertical="top" wrapText="1"/>
    </xf>
    <xf numFmtId="0" fontId="22" fillId="2" borderId="42" xfId="0" applyFont="1" applyFill="1" applyBorder="1" applyAlignment="1">
      <alignment vertical="top" wrapText="1"/>
    </xf>
    <xf numFmtId="0" fontId="1" fillId="2" borderId="0" xfId="0" applyFont="1" applyFill="1"/>
    <xf numFmtId="0" fontId="13" fillId="2" borderId="0" xfId="0" applyFont="1" applyFill="1" applyBorder="1" applyAlignment="1">
      <alignment horizontal="center"/>
    </xf>
    <xf numFmtId="0" fontId="26" fillId="2" borderId="13" xfId="0" applyFont="1" applyFill="1" applyBorder="1" applyAlignment="1">
      <alignment horizontal="left" vertical="top" wrapText="1"/>
    </xf>
    <xf numFmtId="0" fontId="13" fillId="2" borderId="0" xfId="0" applyFont="1" applyFill="1" applyBorder="1" applyAlignment="1">
      <alignment wrapText="1"/>
    </xf>
    <xf numFmtId="0" fontId="3" fillId="2" borderId="0" xfId="0" applyFont="1" applyFill="1" applyAlignment="1"/>
    <xf numFmtId="0" fontId="3" fillId="2" borderId="0" xfId="0" applyFont="1" applyFill="1" applyAlignment="1">
      <alignment horizontal="center" vertical="center"/>
    </xf>
    <xf numFmtId="0" fontId="1" fillId="2" borderId="0" xfId="0" applyFont="1" applyFill="1" applyAlignment="1"/>
    <xf numFmtId="0" fontId="1"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wrapText="1"/>
    </xf>
    <xf numFmtId="0" fontId="22" fillId="2" borderId="23" xfId="0" applyFont="1" applyFill="1" applyBorder="1" applyAlignment="1">
      <alignment vertical="top" wrapText="1"/>
    </xf>
    <xf numFmtId="0" fontId="3" fillId="2" borderId="24" xfId="0" applyFont="1" applyFill="1" applyBorder="1" applyAlignment="1">
      <alignment horizontal="justify" vertical="top" wrapText="1"/>
    </xf>
    <xf numFmtId="0" fontId="3" fillId="2" borderId="44" xfId="0" applyFont="1" applyFill="1" applyBorder="1" applyAlignment="1">
      <alignment horizontal="justify" vertical="top" wrapText="1"/>
    </xf>
    <xf numFmtId="0" fontId="22" fillId="2" borderId="0" xfId="0" applyFont="1" applyFill="1" applyBorder="1" applyAlignment="1">
      <alignment wrapText="1"/>
    </xf>
    <xf numFmtId="0" fontId="22" fillId="2" borderId="21" xfId="0" applyFont="1" applyFill="1" applyBorder="1" applyAlignment="1">
      <alignment vertical="top" wrapText="1"/>
    </xf>
    <xf numFmtId="0" fontId="22" fillId="2" borderId="0" xfId="0" applyFont="1" applyFill="1" applyAlignment="1">
      <alignment wrapText="1"/>
    </xf>
    <xf numFmtId="0" fontId="3" fillId="2" borderId="0" xfId="0" applyFont="1" applyFill="1" applyBorder="1"/>
    <xf numFmtId="0" fontId="3" fillId="2" borderId="42" xfId="0" applyFont="1" applyFill="1" applyBorder="1" applyAlignment="1">
      <alignment horizontal="left" vertical="center" wrapText="1"/>
    </xf>
    <xf numFmtId="0" fontId="22" fillId="0" borderId="31" xfId="4" applyFont="1" applyBorder="1" applyAlignment="1">
      <alignment horizontal="left" vertical="center" wrapText="1"/>
    </xf>
    <xf numFmtId="0" fontId="3" fillId="2" borderId="39" xfId="0" applyFont="1" applyFill="1" applyBorder="1" applyAlignment="1">
      <alignment horizontal="justify" vertical="top" wrapText="1"/>
    </xf>
    <xf numFmtId="0" fontId="1" fillId="2" borderId="8" xfId="0" applyFont="1" applyFill="1" applyBorder="1" applyAlignment="1"/>
    <xf numFmtId="0" fontId="1" fillId="2" borderId="0" xfId="0" applyFont="1" applyFill="1" applyBorder="1" applyAlignment="1"/>
    <xf numFmtId="0" fontId="1" fillId="2" borderId="18" xfId="0" applyFont="1" applyFill="1" applyBorder="1" applyAlignment="1"/>
    <xf numFmtId="0" fontId="22" fillId="2" borderId="58" xfId="0" applyFont="1" applyFill="1" applyBorder="1" applyAlignment="1">
      <alignment horizontal="justify" vertical="top" wrapText="1"/>
    </xf>
    <xf numFmtId="0" fontId="22" fillId="2" borderId="10" xfId="0" applyFont="1" applyFill="1" applyBorder="1" applyAlignment="1">
      <alignment horizontal="justify" vertical="top" wrapText="1"/>
    </xf>
    <xf numFmtId="0" fontId="22" fillId="2" borderId="58" xfId="0" applyFont="1" applyFill="1" applyBorder="1" applyAlignment="1">
      <alignment horizontal="justify" vertical="top"/>
    </xf>
    <xf numFmtId="0" fontId="22" fillId="2" borderId="12" xfId="0" applyFont="1" applyFill="1" applyBorder="1" applyAlignment="1">
      <alignment horizontal="justify" vertical="top" wrapText="1"/>
    </xf>
    <xf numFmtId="0" fontId="22" fillId="2" borderId="10" xfId="0" applyFont="1" applyFill="1" applyBorder="1" applyAlignment="1">
      <alignment vertical="top" wrapText="1"/>
    </xf>
    <xf numFmtId="0" fontId="3" fillId="2" borderId="12" xfId="0" applyFont="1" applyFill="1" applyBorder="1" applyAlignment="1">
      <alignment vertical="top" wrapText="1"/>
    </xf>
    <xf numFmtId="0" fontId="22" fillId="2" borderId="57" xfId="0" applyFont="1" applyFill="1" applyBorder="1" applyAlignment="1">
      <alignment horizontal="justify" vertical="top" wrapText="1"/>
    </xf>
    <xf numFmtId="0" fontId="22" fillId="2" borderId="52" xfId="0" applyFont="1" applyFill="1" applyBorder="1" applyAlignment="1">
      <alignment vertical="top" wrapText="1"/>
    </xf>
    <xf numFmtId="0" fontId="22" fillId="2" borderId="25" xfId="0" applyFont="1" applyFill="1" applyBorder="1" applyAlignment="1">
      <alignment wrapText="1"/>
    </xf>
    <xf numFmtId="0" fontId="22" fillId="2" borderId="21" xfId="0" applyFont="1" applyFill="1" applyBorder="1" applyAlignment="1">
      <alignment horizontal="justify" vertical="top" wrapText="1"/>
    </xf>
    <xf numFmtId="0" fontId="22" fillId="2" borderId="22" xfId="0" applyFont="1" applyFill="1" applyBorder="1" applyAlignment="1">
      <alignment horizontal="justify" vertical="top" wrapText="1"/>
    </xf>
    <xf numFmtId="0" fontId="22" fillId="2" borderId="13" xfId="0" applyFont="1" applyFill="1" applyBorder="1" applyAlignment="1">
      <alignment vertical="top" wrapText="1"/>
    </xf>
    <xf numFmtId="0" fontId="22" fillId="2" borderId="11" xfId="0" applyFont="1" applyFill="1" applyBorder="1" applyAlignment="1">
      <alignment vertical="top" wrapText="1"/>
    </xf>
    <xf numFmtId="0" fontId="22" fillId="2" borderId="0" xfId="0" applyFont="1" applyFill="1" applyBorder="1" applyAlignment="1">
      <alignment vertical="top" wrapText="1"/>
    </xf>
    <xf numFmtId="0" fontId="22" fillId="2" borderId="31" xfId="0" applyFont="1" applyFill="1" applyBorder="1" applyAlignment="1">
      <alignment horizontal="left" vertical="center" wrapText="1"/>
    </xf>
    <xf numFmtId="0" fontId="1" fillId="2" borderId="47" xfId="0" applyFont="1" applyFill="1" applyBorder="1" applyAlignment="1"/>
    <xf numFmtId="0" fontId="1" fillId="2" borderId="29" xfId="0" applyFont="1" applyFill="1" applyBorder="1" applyAlignment="1"/>
    <xf numFmtId="0" fontId="1" fillId="2" borderId="30" xfId="0" applyFont="1" applyFill="1" applyBorder="1" applyAlignment="1"/>
    <xf numFmtId="0" fontId="22" fillId="2" borderId="0" xfId="4" applyFont="1" applyFill="1" applyBorder="1" applyAlignment="1">
      <alignment horizontal="left" vertical="center" wrapText="1"/>
    </xf>
    <xf numFmtId="0" fontId="3" fillId="2" borderId="0" xfId="0" applyFont="1" applyFill="1" applyBorder="1" applyAlignment="1"/>
    <xf numFmtId="0" fontId="22" fillId="2" borderId="26" xfId="0" applyFont="1" applyFill="1" applyBorder="1" applyAlignment="1">
      <alignment horizontal="justify" vertical="top" wrapText="1"/>
    </xf>
    <xf numFmtId="0" fontId="22" fillId="2" borderId="49" xfId="0" applyFont="1" applyFill="1" applyBorder="1" applyAlignment="1">
      <alignment vertical="top" wrapText="1"/>
    </xf>
    <xf numFmtId="0" fontId="22" fillId="2" borderId="13" xfId="0" applyFont="1" applyFill="1" applyBorder="1" applyAlignment="1">
      <alignment horizontal="justify" vertical="top" wrapText="1"/>
    </xf>
    <xf numFmtId="0" fontId="22" fillId="2" borderId="12" xfId="0" applyFont="1" applyFill="1" applyBorder="1" applyAlignment="1">
      <alignment vertical="top" wrapText="1"/>
    </xf>
    <xf numFmtId="0" fontId="22" fillId="2" borderId="20" xfId="0" applyFont="1" applyFill="1" applyBorder="1" applyAlignment="1">
      <alignment vertical="top" wrapText="1"/>
    </xf>
    <xf numFmtId="0" fontId="22" fillId="2" borderId="36" xfId="0" applyFont="1" applyFill="1" applyBorder="1" applyAlignment="1">
      <alignment horizontal="justify" vertical="top" wrapText="1"/>
    </xf>
    <xf numFmtId="0" fontId="22" fillId="0" borderId="53" xfId="4" applyFont="1" applyBorder="1" applyAlignment="1">
      <alignment horizontal="left" vertical="center" wrapText="1"/>
    </xf>
    <xf numFmtId="0" fontId="22" fillId="2" borderId="26" xfId="0" applyFont="1" applyFill="1" applyBorder="1" applyAlignment="1">
      <alignment vertical="top" wrapText="1"/>
    </xf>
    <xf numFmtId="0" fontId="22" fillId="2" borderId="34" xfId="0" applyFont="1" applyFill="1" applyBorder="1" applyAlignment="1">
      <alignment horizontal="justify" vertical="top" wrapText="1"/>
    </xf>
    <xf numFmtId="0" fontId="22" fillId="2" borderId="15" xfId="0" applyFont="1" applyFill="1" applyBorder="1" applyAlignment="1">
      <alignment horizontal="justify" vertical="top" wrapText="1"/>
    </xf>
    <xf numFmtId="0" fontId="22" fillId="2" borderId="21" xfId="0" applyFont="1" applyFill="1" applyBorder="1" applyAlignment="1">
      <alignment horizontal="center" vertical="top" wrapText="1"/>
    </xf>
    <xf numFmtId="0" fontId="22" fillId="2" borderId="45" xfId="0" applyFont="1" applyFill="1" applyBorder="1" applyAlignment="1">
      <alignment vertical="top" wrapText="1"/>
    </xf>
    <xf numFmtId="0" fontId="22" fillId="2" borderId="55" xfId="0" applyFont="1" applyFill="1" applyBorder="1" applyAlignment="1">
      <alignment vertical="top" wrapText="1"/>
    </xf>
    <xf numFmtId="0" fontId="15" fillId="2" borderId="39" xfId="0" applyFont="1" applyFill="1" applyBorder="1" applyAlignment="1">
      <alignment horizontal="justify" vertical="top" wrapText="1"/>
    </xf>
    <xf numFmtId="0" fontId="15" fillId="2" borderId="45" xfId="0" applyFont="1" applyFill="1" applyBorder="1" applyAlignment="1">
      <alignment horizontal="justify" vertical="top" wrapText="1"/>
    </xf>
    <xf numFmtId="0" fontId="22" fillId="2" borderId="40" xfId="0" applyFont="1" applyFill="1" applyBorder="1" applyAlignment="1">
      <alignment vertical="top" wrapText="1"/>
    </xf>
    <xf numFmtId="0" fontId="19" fillId="2" borderId="0" xfId="0" applyFont="1" applyFill="1" applyBorder="1" applyAlignment="1">
      <alignment wrapText="1"/>
    </xf>
    <xf numFmtId="0" fontId="19" fillId="2" borderId="0" xfId="0" applyFont="1" applyFill="1" applyBorder="1" applyAlignment="1">
      <alignment wrapText="1"/>
    </xf>
    <xf numFmtId="0" fontId="19" fillId="2" borderId="51" xfId="0" applyFont="1" applyFill="1" applyBorder="1" applyAlignment="1">
      <alignment wrapText="1"/>
    </xf>
    <xf numFmtId="0" fontId="13" fillId="2" borderId="0" xfId="0" applyFont="1" applyFill="1" applyBorder="1" applyAlignment="1">
      <alignment horizontal="center" vertical="top" wrapText="1"/>
    </xf>
    <xf numFmtId="0" fontId="13" fillId="2" borderId="0" xfId="0" applyFont="1" applyFill="1" applyBorder="1" applyAlignment="1">
      <alignment horizontal="center" vertical="center" wrapText="1"/>
    </xf>
    <xf numFmtId="10" fontId="4" fillId="2" borderId="60" xfId="0" applyNumberFormat="1" applyFont="1" applyFill="1" applyBorder="1" applyAlignment="1">
      <alignment horizontal="center" vertical="center" wrapText="1"/>
    </xf>
    <xf numFmtId="10" fontId="4" fillId="2" borderId="61" xfId="0" applyNumberFormat="1" applyFont="1" applyFill="1" applyBorder="1" applyAlignment="1">
      <alignment horizontal="center" vertical="center" wrapText="1"/>
    </xf>
    <xf numFmtId="0" fontId="7" fillId="2" borderId="0" xfId="0" applyFont="1" applyFill="1" applyBorder="1" applyAlignment="1">
      <alignment horizontal="left" vertical="top" wrapText="1"/>
    </xf>
    <xf numFmtId="10" fontId="4" fillId="2" borderId="62" xfId="0" applyNumberFormat="1" applyFont="1" applyFill="1" applyBorder="1" applyAlignment="1">
      <alignment horizontal="center" vertical="center"/>
    </xf>
    <xf numFmtId="10" fontId="4" fillId="2" borderId="63" xfId="0" applyNumberFormat="1" applyFont="1" applyFill="1" applyBorder="1" applyAlignment="1">
      <alignment horizontal="center" vertical="center"/>
    </xf>
    <xf numFmtId="10" fontId="4" fillId="2" borderId="62" xfId="0" applyNumberFormat="1" applyFont="1" applyFill="1" applyBorder="1" applyAlignment="1">
      <alignment horizontal="center" vertical="center" wrapText="1"/>
    </xf>
    <xf numFmtId="10" fontId="4" fillId="2" borderId="63" xfId="0" applyNumberFormat="1" applyFont="1" applyFill="1" applyBorder="1" applyAlignment="1">
      <alignment horizontal="center" vertical="center" wrapText="1"/>
    </xf>
    <xf numFmtId="17" fontId="13" fillId="2" borderId="0" xfId="0" applyNumberFormat="1" applyFont="1" applyFill="1" applyBorder="1" applyAlignment="1">
      <alignment horizontal="center" vertical="center" wrapText="1"/>
    </xf>
    <xf numFmtId="0" fontId="12" fillId="2" borderId="0" xfId="0" applyFont="1" applyFill="1" applyBorder="1" applyAlignment="1">
      <alignment horizontal="center" vertical="top" wrapText="1"/>
    </xf>
    <xf numFmtId="0" fontId="35" fillId="3" borderId="2" xfId="4" applyFont="1" applyFill="1" applyBorder="1" applyAlignment="1">
      <alignment horizontal="center" vertical="center" wrapText="1"/>
    </xf>
    <xf numFmtId="0" fontId="35" fillId="3" borderId="28" xfId="4" applyFont="1" applyFill="1" applyBorder="1" applyAlignment="1">
      <alignment horizontal="center" vertical="center" wrapText="1"/>
    </xf>
    <xf numFmtId="0" fontId="13" fillId="2" borderId="0" xfId="0" applyFont="1" applyFill="1" applyBorder="1" applyAlignment="1">
      <alignment horizontal="center"/>
    </xf>
    <xf numFmtId="0" fontId="7" fillId="0" borderId="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11" fillId="2" borderId="0" xfId="0" applyFont="1" applyFill="1" applyBorder="1" applyAlignment="1">
      <alignment vertical="center" wrapText="1"/>
    </xf>
    <xf numFmtId="0" fontId="20" fillId="2" borderId="0" xfId="0" applyFont="1" applyFill="1" applyBorder="1" applyAlignment="1">
      <alignment wrapText="1"/>
    </xf>
    <xf numFmtId="0" fontId="4" fillId="2" borderId="64"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35" fillId="0" borderId="51" xfId="0" applyFont="1" applyBorder="1" applyAlignment="1">
      <alignment horizontal="left" vertical="top" wrapText="1"/>
    </xf>
    <xf numFmtId="0" fontId="35" fillId="0" borderId="0" xfId="0" applyFont="1" applyBorder="1" applyAlignment="1">
      <alignment horizontal="left" vertical="top" wrapText="1"/>
    </xf>
    <xf numFmtId="0" fontId="11" fillId="2" borderId="0" xfId="0" applyFont="1" applyFill="1" applyBorder="1" applyAlignment="1">
      <alignment wrapText="1"/>
    </xf>
    <xf numFmtId="0" fontId="22" fillId="2" borderId="25" xfId="0" applyFont="1" applyFill="1" applyBorder="1" applyAlignment="1">
      <alignment wrapText="1"/>
    </xf>
    <xf numFmtId="0" fontId="26" fillId="2" borderId="68" xfId="0" applyFont="1" applyFill="1" applyBorder="1" applyAlignment="1">
      <alignment horizontal="left" vertical="top" wrapText="1"/>
    </xf>
    <xf numFmtId="0" fontId="26" fillId="2" borderId="25" xfId="0" applyFont="1" applyFill="1" applyBorder="1" applyAlignment="1">
      <alignment horizontal="left" vertical="top" wrapText="1"/>
    </xf>
    <xf numFmtId="0" fontId="26" fillId="2" borderId="69" xfId="0" applyFont="1" applyFill="1" applyBorder="1" applyAlignment="1">
      <alignment horizontal="left" vertical="top" wrapText="1"/>
    </xf>
    <xf numFmtId="0" fontId="22" fillId="2" borderId="63" xfId="0" applyFont="1" applyFill="1" applyBorder="1" applyAlignment="1">
      <alignment horizontal="justify" vertical="top" wrapText="1"/>
    </xf>
    <xf numFmtId="0" fontId="22" fillId="2" borderId="21" xfId="0" applyFont="1" applyFill="1" applyBorder="1" applyAlignment="1">
      <alignment horizontal="justify" vertical="top" wrapText="1"/>
    </xf>
    <xf numFmtId="0" fontId="22" fillId="2" borderId="70" xfId="0" applyFont="1" applyFill="1" applyBorder="1" applyAlignment="1">
      <alignment horizontal="justify" vertical="top" wrapText="1"/>
    </xf>
    <xf numFmtId="0" fontId="22" fillId="2" borderId="71" xfId="0" applyFont="1" applyFill="1" applyBorder="1" applyAlignment="1">
      <alignment wrapText="1"/>
    </xf>
    <xf numFmtId="0" fontId="26" fillId="2" borderId="13" xfId="0" applyFont="1" applyFill="1" applyBorder="1" applyAlignment="1">
      <alignment horizontal="left" vertical="top" wrapText="1"/>
    </xf>
    <xf numFmtId="0" fontId="22" fillId="2" borderId="13" xfId="0" applyFont="1" applyFill="1" applyBorder="1" applyAlignment="1">
      <alignment horizontal="justify" vertical="top" wrapText="1"/>
    </xf>
    <xf numFmtId="0" fontId="19" fillId="2" borderId="0" xfId="0" applyFont="1" applyFill="1" applyBorder="1" applyAlignment="1">
      <alignment wrapText="1"/>
    </xf>
    <xf numFmtId="0" fontId="25" fillId="2" borderId="0" xfId="0" applyFont="1" applyFill="1" applyBorder="1" applyAlignment="1">
      <alignment horizontal="left" wrapText="1"/>
    </xf>
    <xf numFmtId="0" fontId="4" fillId="2" borderId="2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0" fillId="2" borderId="0" xfId="0" applyFont="1" applyFill="1" applyBorder="1" applyAlignment="1">
      <alignment horizontal="left" wrapText="1"/>
    </xf>
    <xf numFmtId="0" fontId="35" fillId="3" borderId="0" xfId="4" applyFont="1" applyFill="1" applyBorder="1" applyAlignment="1">
      <alignment horizontal="center" vertical="center" wrapText="1"/>
    </xf>
    <xf numFmtId="0" fontId="35" fillId="3" borderId="53" xfId="4"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25" fillId="2" borderId="0" xfId="0" applyFont="1" applyFill="1" applyBorder="1" applyAlignment="1">
      <alignment horizontal="left" vertical="top" wrapText="1"/>
    </xf>
    <xf numFmtId="0" fontId="13" fillId="2" borderId="0" xfId="0" applyFont="1" applyFill="1" applyBorder="1" applyAlignment="1">
      <alignment wrapText="1"/>
    </xf>
    <xf numFmtId="0" fontId="7" fillId="2" borderId="2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35" fillId="3" borderId="73" xfId="4" applyFont="1" applyFill="1" applyBorder="1" applyAlignment="1">
      <alignment horizontal="center" vertical="center" wrapText="1"/>
    </xf>
    <xf numFmtId="0" fontId="35" fillId="3" borderId="72" xfId="4" applyFont="1" applyFill="1" applyBorder="1" applyAlignment="1">
      <alignment horizontal="center" vertical="center" wrapText="1"/>
    </xf>
    <xf numFmtId="0" fontId="25" fillId="2" borderId="0" xfId="0" applyFont="1" applyFill="1" applyBorder="1" applyAlignment="1">
      <alignment horizontal="left"/>
    </xf>
    <xf numFmtId="0" fontId="4" fillId="2" borderId="7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0" xfId="0" applyFont="1" applyFill="1" applyBorder="1" applyAlignment="1">
      <alignment horizontal="center"/>
    </xf>
    <xf numFmtId="0" fontId="20" fillId="2" borderId="0" xfId="0" applyFont="1" applyFill="1" applyBorder="1" applyAlignment="1">
      <alignment horizontal="left" vertical="center" wrapText="1"/>
    </xf>
    <xf numFmtId="0" fontId="25" fillId="2" borderId="0" xfId="0" applyFont="1" applyFill="1" applyBorder="1" applyAlignment="1">
      <alignment vertical="top" wrapText="1"/>
    </xf>
  </cellXfs>
  <cellStyles count="9">
    <cellStyle name="Hipervínculo" xfId="1" builtinId="8"/>
    <cellStyle name="Hipervínculo 2" xfId="2"/>
    <cellStyle name="Hipervínculo 3" xfId="3"/>
    <cellStyle name="Normal" xfId="0" builtinId="0"/>
    <cellStyle name="Normal 2" xfId="4"/>
    <cellStyle name="Normal 3" xfId="5"/>
    <cellStyle name="Normal 3 2" xfId="6"/>
    <cellStyle name="Porcentaje" xfId="7" builtinId="5"/>
    <cellStyle name="Porcentaje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n-US"/>
              <a:t>ESE HOSPITAL SAN VICENTE DE ARAUCA
% DE BRECHAS DETECTADAS VERIFICACIÓN  BAJO LOS ESTÁNDARES HABILITACIÓN - MAYO DE 2015</a:t>
            </a:r>
          </a:p>
        </c:rich>
      </c:tx>
      <c:layout>
        <c:manualLayout>
          <c:xMode val="edge"/>
          <c:yMode val="edge"/>
          <c:x val="0.14059977904221826"/>
          <c:y val="2.8087548378486586E-2"/>
        </c:manualLayout>
      </c:layout>
      <c:overlay val="0"/>
      <c:spPr>
        <a:noFill/>
        <a:ln w="25400">
          <a:noFill/>
        </a:ln>
      </c:spPr>
    </c:title>
    <c:autoTitleDeleted val="0"/>
    <c:plotArea>
      <c:layout>
        <c:manualLayout>
          <c:layoutTarget val="inner"/>
          <c:xMode val="edge"/>
          <c:yMode val="edge"/>
          <c:x val="9.5453079651725239E-2"/>
          <c:y val="0.22965739805328664"/>
          <c:w val="0.7365366010964205"/>
          <c:h val="0.63775363775948812"/>
        </c:manualLayout>
      </c:layout>
      <c:barChart>
        <c:barDir val="bar"/>
        <c:grouping val="clustered"/>
        <c:varyColors val="0"/>
        <c:ser>
          <c:idx val="0"/>
          <c:order val="0"/>
          <c:spPr>
            <a:solidFill>
              <a:srgbClr val="9999FF"/>
            </a:solidFill>
            <a:ln w="12700">
              <a:solidFill>
                <a:srgbClr val="000000"/>
              </a:solidFill>
              <a:prstDash val="solid"/>
            </a:ln>
          </c:spPr>
          <c:invertIfNegative val="0"/>
          <c:dPt>
            <c:idx val="1"/>
            <c:invertIfNegative val="0"/>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0-1102-4923-AABE-DAE0AC7ABDDE}"/>
              </c:ext>
            </c:extLst>
          </c:dPt>
          <c:dPt>
            <c:idx val="2"/>
            <c:invertIfNegative val="0"/>
            <c:bubble3D val="0"/>
            <c:spPr>
              <a:solidFill>
                <a:srgbClr val="FFFF99"/>
              </a:solidFill>
              <a:ln w="12700">
                <a:solidFill>
                  <a:srgbClr val="000000"/>
                </a:solidFill>
                <a:prstDash val="solid"/>
              </a:ln>
            </c:spPr>
            <c:extLst xmlns:c16r2="http://schemas.microsoft.com/office/drawing/2015/06/chart">
              <c:ext xmlns:c16="http://schemas.microsoft.com/office/drawing/2014/chart" uri="{C3380CC4-5D6E-409C-BE32-E72D297353CC}">
                <c16:uniqueId val="{00000001-1102-4923-AABE-DAE0AC7ABDDE}"/>
              </c:ext>
            </c:extLst>
          </c:dPt>
          <c:dPt>
            <c:idx val="3"/>
            <c:invertIfNegative val="0"/>
            <c:bubble3D val="0"/>
            <c:spPr>
              <a:solidFill>
                <a:srgbClr val="99CCFF"/>
              </a:solidFill>
              <a:ln w="12700">
                <a:solidFill>
                  <a:srgbClr val="000000"/>
                </a:solidFill>
                <a:prstDash val="solid"/>
              </a:ln>
            </c:spPr>
            <c:extLst xmlns:c16r2="http://schemas.microsoft.com/office/drawing/2015/06/chart">
              <c:ext xmlns:c16="http://schemas.microsoft.com/office/drawing/2014/chart" uri="{C3380CC4-5D6E-409C-BE32-E72D297353CC}">
                <c16:uniqueId val="{00000002-1102-4923-AABE-DAE0AC7ABDDE}"/>
              </c:ext>
            </c:extLst>
          </c:dPt>
          <c:dPt>
            <c:idx val="4"/>
            <c:invertIfNegative val="0"/>
            <c:bubble3D val="0"/>
            <c:spPr>
              <a:solidFill>
                <a:srgbClr val="00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3-1102-4923-AABE-DAE0AC7ABDDE}"/>
              </c:ext>
            </c:extLst>
          </c:dPt>
          <c:dPt>
            <c:idx val="5"/>
            <c:invertIfNegative val="0"/>
            <c:bubble3D val="0"/>
            <c:spPr>
              <a:solidFill>
                <a:srgbClr val="99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4-1102-4923-AABE-DAE0AC7ABDDE}"/>
              </c:ext>
            </c:extLst>
          </c:dPt>
          <c:dPt>
            <c:idx val="6"/>
            <c:invertIfNegative val="0"/>
            <c:bubble3D val="0"/>
            <c:spPr>
              <a:solidFill>
                <a:srgbClr val="FF00FF"/>
              </a:solidFill>
              <a:ln w="12700">
                <a:solidFill>
                  <a:srgbClr val="000000"/>
                </a:solidFill>
                <a:prstDash val="solid"/>
              </a:ln>
            </c:spPr>
            <c:extLst xmlns:c16r2="http://schemas.microsoft.com/office/drawing/2015/06/chart">
              <c:ext xmlns:c16="http://schemas.microsoft.com/office/drawing/2014/chart" uri="{C3380CC4-5D6E-409C-BE32-E72D297353CC}">
                <c16:uniqueId val="{00000005-1102-4923-AABE-DAE0AC7ABDDE}"/>
              </c:ext>
            </c:extLst>
          </c:dPt>
          <c:dPt>
            <c:idx val="7"/>
            <c:invertIfNegative val="0"/>
            <c:bubble3D val="0"/>
            <c:spPr>
              <a:solidFill>
                <a:srgbClr val="FFFF00"/>
              </a:solidFill>
              <a:ln w="12700">
                <a:solidFill>
                  <a:srgbClr val="000000"/>
                </a:solidFill>
                <a:prstDash val="solid"/>
              </a:ln>
            </c:spPr>
            <c:extLst xmlns:c16r2="http://schemas.microsoft.com/office/drawing/2015/06/chart">
              <c:ext xmlns:c16="http://schemas.microsoft.com/office/drawing/2014/chart" uri="{C3380CC4-5D6E-409C-BE32-E72D297353CC}">
                <c16:uniqueId val="{00000006-1102-4923-AABE-DAE0AC7ABDDE}"/>
              </c:ext>
            </c:extLst>
          </c:dPt>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CONSOLIDADO!$D$8:$D$15</c:f>
              <c:numCache>
                <c:formatCode>0%</c:formatCode>
                <c:ptCount val="8"/>
                <c:pt idx="0">
                  <c:v>1</c:v>
                </c:pt>
                <c:pt idx="1">
                  <c:v>0.8125</c:v>
                </c:pt>
                <c:pt idx="2">
                  <c:v>1</c:v>
                </c:pt>
                <c:pt idx="3">
                  <c:v>1</c:v>
                </c:pt>
                <c:pt idx="4">
                  <c:v>0.94736842105263164</c:v>
                </c:pt>
                <c:pt idx="5">
                  <c:v>0.75</c:v>
                </c:pt>
                <c:pt idx="6">
                  <c:v>0</c:v>
                </c:pt>
                <c:pt idx="7">
                  <c:v>0.78712406015037595</c:v>
                </c:pt>
              </c:numCache>
            </c:numRef>
          </c:val>
          <c:extLst xmlns:c16r2="http://schemas.microsoft.com/office/drawing/2015/06/chart">
            <c:ext xmlns:c16="http://schemas.microsoft.com/office/drawing/2014/chart" uri="{C3380CC4-5D6E-409C-BE32-E72D297353CC}">
              <c16:uniqueId val="{00000007-1102-4923-AABE-DAE0AC7ABDDE}"/>
            </c:ext>
          </c:extLst>
        </c:ser>
        <c:dLbls>
          <c:showLegendKey val="0"/>
          <c:showVal val="0"/>
          <c:showCatName val="0"/>
          <c:showSerName val="0"/>
          <c:showPercent val="0"/>
          <c:showBubbleSize val="0"/>
        </c:dLbls>
        <c:gapWidth val="25"/>
        <c:axId val="31579520"/>
        <c:axId val="29763072"/>
      </c:barChart>
      <c:catAx>
        <c:axId val="31579520"/>
        <c:scaling>
          <c:orientation val="minMax"/>
        </c:scaling>
        <c:delete val="0"/>
        <c:axPos val="l"/>
        <c:title>
          <c:tx>
            <c:rich>
              <a:bodyPr/>
              <a:lstStyle/>
              <a:p>
                <a:pPr>
                  <a:defRPr sz="900" b="1" i="0" u="none" strike="noStrike" baseline="0">
                    <a:solidFill>
                      <a:srgbClr val="000000"/>
                    </a:solidFill>
                    <a:latin typeface="Arial"/>
                    <a:ea typeface="Arial"/>
                    <a:cs typeface="Arial"/>
                  </a:defRPr>
                </a:pPr>
                <a:r>
                  <a:rPr lang="en-US"/>
                  <a:t>ESTÁNDAR EVALUADO</a:t>
                </a:r>
              </a:p>
            </c:rich>
          </c:tx>
          <c:layout>
            <c:manualLayout>
              <c:xMode val="edge"/>
              <c:yMode val="edge"/>
              <c:x val="3.8697243136578734E-2"/>
              <c:y val="0.4394882334623426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O"/>
          </a:p>
        </c:txPr>
        <c:crossAx val="29763072"/>
        <c:crosses val="autoZero"/>
        <c:auto val="1"/>
        <c:lblAlgn val="ctr"/>
        <c:lblOffset val="100"/>
        <c:tickLblSkip val="1"/>
        <c:tickMarkSkip val="1"/>
        <c:noMultiLvlLbl val="0"/>
      </c:catAx>
      <c:valAx>
        <c:axId val="29763072"/>
        <c:scaling>
          <c:orientation val="minMax"/>
        </c:scaling>
        <c:delete val="0"/>
        <c:axPos val="b"/>
        <c:majorGridlines>
          <c:spPr>
            <a:ln w="3175">
              <a:solidFill>
                <a:srgbClr val="969696"/>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 DEL TAMAÑO DE LA BRECHA</a:t>
                </a:r>
              </a:p>
            </c:rich>
          </c:tx>
          <c:layout>
            <c:manualLayout>
              <c:xMode val="edge"/>
              <c:yMode val="edge"/>
              <c:x val="0.34956478980273448"/>
              <c:y val="0.912020819431469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CO"/>
          </a:p>
        </c:txPr>
        <c:crossAx val="31579520"/>
        <c:crosses val="autoZero"/>
        <c:crossBetween val="between"/>
      </c:valAx>
      <c:spPr>
        <a:gradFill rotWithShape="0">
          <a:gsLst>
            <a:gs pos="0">
              <a:srgbClr val="00FFFF"/>
            </a:gs>
            <a:gs pos="50000">
              <a:srgbClr val="FFFFFF"/>
            </a:gs>
            <a:gs pos="100000">
              <a:srgbClr val="00FFFF"/>
            </a:gs>
          </a:gsLst>
          <a:lin ang="2700000" scaled="1"/>
        </a:gradFill>
        <a:ln w="3175">
          <a:solidFill>
            <a:srgbClr val="000000"/>
          </a:solidFill>
          <a:prstDash val="solid"/>
        </a:ln>
      </c:spPr>
    </c:plotArea>
    <c:legend>
      <c:legendPos val="r"/>
      <c:layout>
        <c:manualLayout>
          <c:xMode val="edge"/>
          <c:yMode val="edge"/>
          <c:x val="0.86058189806566154"/>
          <c:y val="0.27631602829307356"/>
          <c:w val="5.3159504696949411E-2"/>
          <c:h val="0.46447422038346908"/>
        </c:manualLayout>
      </c:layout>
      <c:overlay val="0"/>
      <c:spPr>
        <a:solidFill>
          <a:srgbClr val="FFFFFF"/>
        </a:solidFill>
        <a:ln w="3175">
          <a:solidFill>
            <a:srgbClr val="000000"/>
          </a:solidFill>
          <a:prstDash val="solid"/>
        </a:ln>
      </c:spPr>
      <c:txPr>
        <a:bodyPr/>
        <a:lstStyle/>
        <a:p>
          <a:pPr rtl="0">
            <a:defRPr sz="101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s-CO"/>
    </a:p>
  </c:txPr>
  <c:printSettings>
    <c:headerFooter alignWithMargins="0"/>
    <c:pageMargins b="1" l="0.75000000000000078" r="0.75000000000000078" t="1" header="0" footer="0"/>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16</xdr:row>
      <xdr:rowOff>95250</xdr:rowOff>
    </xdr:from>
    <xdr:to>
      <xdr:col>3</xdr:col>
      <xdr:colOff>742950</xdr:colOff>
      <xdr:row>48</xdr:row>
      <xdr:rowOff>76200</xdr:rowOff>
    </xdr:to>
    <xdr:graphicFrame macro="">
      <xdr:nvGraphicFramePr>
        <xdr:cNvPr id="1841" name="Chart 3">
          <a:extLst>
            <a:ext uri="{FF2B5EF4-FFF2-40B4-BE49-F238E27FC236}">
              <a16:creationId xmlns="" xmlns:a16="http://schemas.microsoft.com/office/drawing/2014/main" id="{45E2085C-EAF1-4ACA-AE49-0293B88EE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1924050</xdr:colOff>
      <xdr:row>2</xdr:row>
      <xdr:rowOff>9525</xdr:rowOff>
    </xdr:to>
    <xdr:pic>
      <xdr:nvPicPr>
        <xdr:cNvPr id="1842" name="Picture 3" descr="Hospital">
          <a:extLst>
            <a:ext uri="{FF2B5EF4-FFF2-40B4-BE49-F238E27FC236}">
              <a16:creationId xmlns="" xmlns:a16="http://schemas.microsoft.com/office/drawing/2014/main" id="{61F59B7D-1614-4567-AAB1-062704A1B1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9240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0.00251</cdr:x>
      <cdr:y>0.01289</cdr:y>
    </cdr:from>
    <cdr:to>
      <cdr:x>0.15003</cdr:x>
      <cdr:y>0.06028</cdr:y>
    </cdr:to>
    <cdr:pic>
      <cdr:nvPicPr>
        <cdr:cNvPr id="2" name="Picture 3" descr="Hospital">
          <a:extLst xmlns:a="http://schemas.openxmlformats.org/drawingml/2006/main">
            <a:ext uri="{FF2B5EF4-FFF2-40B4-BE49-F238E27FC236}">
              <a16:creationId xmlns="" xmlns:a16="http://schemas.microsoft.com/office/drawing/2014/main" id="{CDBB326D-BF8F-4A1D-AD41-059F33D0B7DF}"/>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19050" y="76200"/>
          <a:ext cx="1120141" cy="280035"/>
        </a:xfrm>
        <a:prstGeom xmlns:a="http://schemas.openxmlformats.org/drawingml/2006/main" prst="rect">
          <a:avLst/>
        </a:prstGeom>
        <a:noFill xmlns:a="http://schemas.openxmlformats.org/drawingml/2006/main"/>
        <a:ln xmlns:a="http://schemas.openxmlformats.org/drawingml/2006/main" w="9525">
          <a:noFill/>
          <a:miter lim="800000"/>
          <a:headEnd/>
          <a:tailEnd/>
        </a:ln>
      </cdr:spPr>
    </cdr:pic>
  </cdr:relSizeAnchor>
</c:userShapes>
</file>

<file path=xl/drawings/drawing3.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3493" name="Picture 3" descr="Hospital">
          <a:extLst>
            <a:ext uri="{FF2B5EF4-FFF2-40B4-BE49-F238E27FC236}">
              <a16:creationId xmlns="" xmlns:a16="http://schemas.microsoft.com/office/drawing/2014/main" id="{6B36593C-320B-4918-AB00-F155A0FCBB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7240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4505" name="Picture 3" descr="Hospital">
          <a:extLst>
            <a:ext uri="{FF2B5EF4-FFF2-40B4-BE49-F238E27FC236}">
              <a16:creationId xmlns="" xmlns:a16="http://schemas.microsoft.com/office/drawing/2014/main" id="{BC7FDE37-0BF0-408E-9BB6-501CFD17C1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5335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19050</xdr:rowOff>
    </xdr:from>
    <xdr:to>
      <xdr:col>2</xdr:col>
      <xdr:colOff>0</xdr:colOff>
      <xdr:row>0</xdr:row>
      <xdr:rowOff>200025</xdr:rowOff>
    </xdr:to>
    <xdr:pic>
      <xdr:nvPicPr>
        <xdr:cNvPr id="5529" name="Picture 3" descr="Hospital">
          <a:extLst>
            <a:ext uri="{FF2B5EF4-FFF2-40B4-BE49-F238E27FC236}">
              <a16:creationId xmlns="" xmlns:a16="http://schemas.microsoft.com/office/drawing/2014/main" id="{3A176611-3241-45A7-A34B-36D5511B18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1334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6560" name="Picture 3" descr="Hospital">
          <a:extLst>
            <a:ext uri="{FF2B5EF4-FFF2-40B4-BE49-F238E27FC236}">
              <a16:creationId xmlns="" xmlns:a16="http://schemas.microsoft.com/office/drawing/2014/main" id="{6D384379-97ED-4684-8ECB-62A03897D5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477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7577" name="Picture 3" descr="Hospital">
          <a:extLst>
            <a:ext uri="{FF2B5EF4-FFF2-40B4-BE49-F238E27FC236}">
              <a16:creationId xmlns="" xmlns:a16="http://schemas.microsoft.com/office/drawing/2014/main" id="{798F0D30-01A9-4152-89A0-4EC255473C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1334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8601" name="Picture 3" descr="Hospital">
          <a:extLst>
            <a:ext uri="{FF2B5EF4-FFF2-40B4-BE49-F238E27FC236}">
              <a16:creationId xmlns="" xmlns:a16="http://schemas.microsoft.com/office/drawing/2014/main" id="{05D2CD1A-20D7-4428-A0CD-318E33409A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7621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1571625</xdr:colOff>
      <xdr:row>1</xdr:row>
      <xdr:rowOff>180975</xdr:rowOff>
    </xdr:to>
    <xdr:pic>
      <xdr:nvPicPr>
        <xdr:cNvPr id="9625" name="Picture 3" descr="Hospital">
          <a:extLst>
            <a:ext uri="{FF2B5EF4-FFF2-40B4-BE49-F238E27FC236}">
              <a16:creationId xmlns="" xmlns:a16="http://schemas.microsoft.com/office/drawing/2014/main" id="{E1F8EF18-EF32-40C7-A2B0-142E0E8ED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4954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NILCY_SGC\MANUALES%20DE%20CALIDAD\SOGCS%20%20HOSPITAL%20SAN%20VICENTE%20DE%20ARAUCA%20ESE\FASES%20PROYECTO\F1HABILITACION%20ESE%20ARAUCA\INFORMES%20AUTOEVALUACION\AUTOEVALUACION_%20RECURSO_HUMAN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ocuments%20and%20Settings\Administrador\Escritorio\AUTOEVALUACION%20CENTRO%20DE%20SALUD%20COELLO%20E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GENERAL"/>
      <sheetName val="1. Recurso Humano"/>
    </sheetNames>
    <sheetDataSet>
      <sheetData sheetId="0" refreshError="1"/>
      <sheetData sheetId="1" refreshError="1">
        <row r="1">
          <cell r="A1" t="str">
            <v>1. RECURSO HUMANO</v>
          </cell>
        </row>
        <row r="111">
          <cell r="K111">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GENERAL"/>
      <sheetName val="Hoja1"/>
      <sheetName val="2. Instalaciones Físicas"/>
      <sheetName val="3. Dotación-Mantenimiento"/>
      <sheetName val="4.Medicamentos y Dispos Médicos"/>
      <sheetName val="5. Procesos Prioritarios"/>
      <sheetName val="9. Seg a riesgos"/>
    </sheetNames>
    <sheetDataSet>
      <sheetData sheetId="0" refreshError="1"/>
      <sheetData sheetId="1" refreshError="1"/>
      <sheetData sheetId="2" refreshError="1">
        <row r="1">
          <cell r="A1" t="str">
            <v>2. INSTALACIONES FÍSICAS</v>
          </cell>
        </row>
        <row r="322">
          <cell r="K322">
            <v>1</v>
          </cell>
        </row>
      </sheetData>
      <sheetData sheetId="3" refreshError="1">
        <row r="1">
          <cell r="A1" t="str">
            <v>3. DOTACIÓN – MANTENIMIENTO</v>
          </cell>
        </row>
        <row r="317">
          <cell r="K317">
            <v>1</v>
          </cell>
        </row>
      </sheetData>
      <sheetData sheetId="4" refreshError="1">
        <row r="1">
          <cell r="A1" t="str">
            <v>4. MEDICAMENTOS Y DISPOSITIVOS MÉDICOS – GESTIÓN DE MEDICAMENTOS Y DISPOSITIVOS</v>
          </cell>
        </row>
        <row r="29">
          <cell r="K29">
            <v>1</v>
          </cell>
        </row>
      </sheetData>
      <sheetData sheetId="5" refreshError="1">
        <row r="1">
          <cell r="A1" t="str">
            <v>5. PROCESOS PRIORITARIOS ASISTENCIALES</v>
          </cell>
        </row>
        <row r="205">
          <cell r="K205">
            <v>1</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zoomScale="80" workbookViewId="0">
      <selection activeCell="F30" sqref="F30"/>
    </sheetView>
  </sheetViews>
  <sheetFormatPr baseColWidth="10" defaultColWidth="11.42578125" defaultRowHeight="12.75" x14ac:dyDescent="0.2"/>
  <cols>
    <col min="1" max="1" width="91.140625" style="1" bestFit="1" customWidth="1"/>
    <col min="2" max="2" width="11.42578125" style="1" hidden="1" customWidth="1"/>
    <col min="3" max="3" width="17.7109375" style="1" customWidth="1"/>
    <col min="4" max="4" width="24.42578125" style="1" customWidth="1"/>
    <col min="5" max="5" width="21.5703125" style="1" customWidth="1"/>
    <col min="6" max="16384" width="11.42578125" style="1"/>
  </cols>
  <sheetData>
    <row r="1" spans="1:5" ht="15.75" x14ac:dyDescent="0.2">
      <c r="A1" s="231" t="s">
        <v>0</v>
      </c>
      <c r="B1" s="231"/>
      <c r="C1" s="231"/>
      <c r="D1" s="231"/>
    </row>
    <row r="2" spans="1:5" ht="15.75" x14ac:dyDescent="0.2">
      <c r="A2" s="232" t="s">
        <v>1</v>
      </c>
      <c r="B2" s="232"/>
      <c r="C2" s="232"/>
      <c r="D2" s="232"/>
    </row>
    <row r="3" spans="1:5" ht="15.75" x14ac:dyDescent="0.2">
      <c r="A3" s="240" t="s">
        <v>2</v>
      </c>
      <c r="B3" s="232"/>
      <c r="C3" s="232"/>
      <c r="D3" s="232"/>
    </row>
    <row r="4" spans="1:5" ht="15" x14ac:dyDescent="0.2">
      <c r="A4" s="241"/>
      <c r="B4" s="241"/>
      <c r="C4" s="241"/>
      <c r="D4" s="241"/>
    </row>
    <row r="5" spans="1:5" ht="13.5" thickBot="1" x14ac:dyDescent="0.25"/>
    <row r="6" spans="1:5" s="3" customFormat="1" ht="30.75" customHeight="1" thickBot="1" x14ac:dyDescent="0.25">
      <c r="A6" s="2" t="s">
        <v>3</v>
      </c>
      <c r="B6" s="236" t="s">
        <v>4</v>
      </c>
      <c r="C6" s="238" t="s">
        <v>5</v>
      </c>
      <c r="D6" s="233" t="s">
        <v>6</v>
      </c>
    </row>
    <row r="7" spans="1:5" ht="13.5" thickBot="1" x14ac:dyDescent="0.25">
      <c r="A7" s="8" t="s">
        <v>7</v>
      </c>
      <c r="B7" s="237"/>
      <c r="C7" s="239"/>
      <c r="D7" s="234"/>
    </row>
    <row r="8" spans="1:5" s="6" customFormat="1" ht="17.25" customHeight="1" thickBot="1" x14ac:dyDescent="0.25">
      <c r="A8" s="9" t="str">
        <f>'[1]1. Recurso Humano'!A1</f>
        <v>1. RECURSO HUMANO</v>
      </c>
      <c r="B8" s="10">
        <f>'[1]1. Recurso Humano'!K111</f>
        <v>1</v>
      </c>
      <c r="C8" s="11">
        <f>'1. Talento Humano'!D25</f>
        <v>0</v>
      </c>
      <c r="D8" s="12">
        <f t="shared" ref="D8:D14" si="0">+B8-C8</f>
        <v>1</v>
      </c>
      <c r="E8" s="18"/>
    </row>
    <row r="9" spans="1:5" s="6" customFormat="1" ht="17.25" customHeight="1" x14ac:dyDescent="0.2">
      <c r="A9" s="13" t="str">
        <f>'[2]2. Instalaciones Físicas'!A1</f>
        <v>2. INSTALACIONES FÍSICAS</v>
      </c>
      <c r="B9" s="14">
        <f>'[2]2. Instalaciones Físicas'!K322</f>
        <v>1</v>
      </c>
      <c r="C9" s="15">
        <f>'2. Infraestructura'!D34</f>
        <v>0.1875</v>
      </c>
      <c r="D9" s="16">
        <f t="shared" si="0"/>
        <v>0.8125</v>
      </c>
    </row>
    <row r="10" spans="1:5" s="6" customFormat="1" ht="17.25" customHeight="1" x14ac:dyDescent="0.2">
      <c r="A10" s="13" t="str">
        <f>'[2]3. Dotación-Mantenimiento'!A1:N1</f>
        <v>3. DOTACIÓN – MANTENIMIENTO</v>
      </c>
      <c r="B10" s="14">
        <f>'[2]3. Dotación-Mantenimiento'!K317</f>
        <v>1</v>
      </c>
      <c r="C10" s="15">
        <f>'3. Dotación'!D31</f>
        <v>0</v>
      </c>
      <c r="D10" s="16">
        <f t="shared" si="0"/>
        <v>1</v>
      </c>
    </row>
    <row r="11" spans="1:5" s="6" customFormat="1" ht="17.25" customHeight="1" x14ac:dyDescent="0.2">
      <c r="A11" s="13" t="str">
        <f>'[2]4.Medicamentos y Dispos Médicos'!A1:N1</f>
        <v>4. MEDICAMENTOS Y DISPOSITIVOS MÉDICOS – GESTIÓN DE MEDICAMENTOS Y DISPOSITIVOS</v>
      </c>
      <c r="B11" s="14">
        <f>'[2]4.Medicamentos y Dispos Médicos'!K29</f>
        <v>1</v>
      </c>
      <c r="C11" s="15">
        <f>'4.Medic Disp Médicos e insumos'!D27</f>
        <v>0</v>
      </c>
      <c r="D11" s="16">
        <f t="shared" si="0"/>
        <v>1</v>
      </c>
    </row>
    <row r="12" spans="1:5" s="6" customFormat="1" ht="17.25" customHeight="1" x14ac:dyDescent="0.2">
      <c r="A12" s="13" t="str">
        <f>'[2]5. Procesos Prioritarios'!A1:N1</f>
        <v>5. PROCESOS PRIORITARIOS ASISTENCIALES</v>
      </c>
      <c r="B12" s="14">
        <f>'[2]5. Procesos Prioritarios'!K205</f>
        <v>1</v>
      </c>
      <c r="C12" s="15">
        <f>'5. Procesos Prioritarios'!D42</f>
        <v>5.2631578947368418E-2</v>
      </c>
      <c r="D12" s="16">
        <f t="shared" si="0"/>
        <v>0.94736842105263164</v>
      </c>
    </row>
    <row r="13" spans="1:5" s="6" customFormat="1" ht="17.25" customHeight="1" x14ac:dyDescent="0.2">
      <c r="A13" s="13" t="str">
        <f>+'6. Historia Clinica y Registros'!A3:G3</f>
        <v>6. HISTORIA CLÍNICA Y REGISTROS</v>
      </c>
      <c r="B13" s="14">
        <v>1</v>
      </c>
      <c r="C13" s="15">
        <f>'6. Historia Clinica y Registros'!D37</f>
        <v>0.25</v>
      </c>
      <c r="D13" s="16">
        <f t="shared" si="0"/>
        <v>0.75</v>
      </c>
    </row>
    <row r="14" spans="1:5" s="6" customFormat="1" ht="17.25" customHeight="1" thickBot="1" x14ac:dyDescent="0.25">
      <c r="A14" s="13" t="str">
        <f>+'7. Interdepencia'!A3:G3</f>
        <v>7. INTERDEPENDENCIA DE SERVICIOS</v>
      </c>
      <c r="B14" s="14">
        <v>1</v>
      </c>
      <c r="C14" s="15">
        <v>1</v>
      </c>
      <c r="D14" s="16">
        <f t="shared" si="0"/>
        <v>0</v>
      </c>
    </row>
    <row r="15" spans="1:5" ht="16.5" customHeight="1" thickBot="1" x14ac:dyDescent="0.25">
      <c r="A15" s="4" t="s">
        <v>8</v>
      </c>
      <c r="B15" s="5">
        <v>1</v>
      </c>
      <c r="C15" s="7">
        <f>AVERAGE(C8:C14)</f>
        <v>0.21287593984962405</v>
      </c>
      <c r="D15" s="7">
        <f>AVERAGE(D8:D14)</f>
        <v>0.78712406015037595</v>
      </c>
    </row>
    <row r="18" spans="1:5" ht="25.5" customHeight="1" x14ac:dyDescent="0.2">
      <c r="A18" s="235"/>
      <c r="B18" s="235"/>
      <c r="C18" s="235"/>
      <c r="D18" s="235"/>
    </row>
    <row r="19" spans="1:5" ht="36" customHeight="1" x14ac:dyDescent="0.2">
      <c r="A19" s="235"/>
      <c r="B19" s="235"/>
      <c r="C19" s="235"/>
      <c r="D19" s="235"/>
    </row>
    <row r="24" spans="1:5" x14ac:dyDescent="0.2">
      <c r="C24" s="17"/>
      <c r="D24" s="17"/>
      <c r="E24" s="17"/>
    </row>
    <row r="25" spans="1:5" x14ac:dyDescent="0.2">
      <c r="C25" s="17"/>
      <c r="D25" s="17"/>
      <c r="E25" s="17"/>
    </row>
    <row r="26" spans="1:5" x14ac:dyDescent="0.2">
      <c r="C26" s="17"/>
      <c r="D26" s="17"/>
      <c r="E26" s="17"/>
    </row>
  </sheetData>
  <mergeCells count="9">
    <mergeCell ref="A1:D1"/>
    <mergeCell ref="A2:D2"/>
    <mergeCell ref="D6:D7"/>
    <mergeCell ref="A18:D18"/>
    <mergeCell ref="A19:D19"/>
    <mergeCell ref="B6:B7"/>
    <mergeCell ref="C6:C7"/>
    <mergeCell ref="A3:D3"/>
    <mergeCell ref="A4:D4"/>
  </mergeCells>
  <phoneticPr fontId="3" type="noConversion"/>
  <pageMargins left="0.78740157480314965" right="0.78740157480314965" top="0.62992125984251968" bottom="0.78740157480314965" header="0" footer="0"/>
  <pageSetup scale="7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8" zoomScale="80" zoomScaleNormal="80" workbookViewId="0">
      <selection activeCell="G29" sqref="G29"/>
    </sheetView>
  </sheetViews>
  <sheetFormatPr baseColWidth="10" defaultColWidth="11.42578125" defaultRowHeight="12.75" x14ac:dyDescent="0.2"/>
  <cols>
    <col min="1" max="1" width="4" style="19" customWidth="1"/>
    <col min="2" max="2" width="10.7109375" style="19" customWidth="1"/>
    <col min="3" max="3" width="54.5703125" style="19" customWidth="1"/>
    <col min="4" max="4" width="5.42578125" style="22" customWidth="1"/>
    <col min="5" max="6" width="3.42578125" style="22" customWidth="1"/>
    <col min="7" max="7" width="56.85546875" style="20" customWidth="1"/>
    <col min="8" max="8" width="1.5703125" style="19" customWidth="1"/>
    <col min="9" max="16384" width="11.42578125" style="19"/>
  </cols>
  <sheetData>
    <row r="1" spans="1:10" ht="19.149999999999999" customHeight="1" x14ac:dyDescent="0.2">
      <c r="A1" s="173"/>
      <c r="B1" s="173"/>
      <c r="C1" s="173"/>
      <c r="D1" s="174"/>
      <c r="E1" s="174"/>
      <c r="F1" s="174"/>
      <c r="G1" s="175"/>
      <c r="H1" s="173"/>
      <c r="I1" s="173"/>
      <c r="J1" s="173"/>
    </row>
    <row r="2" spans="1:10" ht="15.75" x14ac:dyDescent="0.25">
      <c r="A2" s="244" t="s">
        <v>9</v>
      </c>
      <c r="B2" s="244"/>
      <c r="C2" s="244"/>
      <c r="D2" s="244"/>
      <c r="E2" s="244"/>
      <c r="F2" s="244"/>
      <c r="G2" s="244"/>
      <c r="H2" s="173"/>
      <c r="I2" s="173"/>
      <c r="J2" s="173"/>
    </row>
    <row r="3" spans="1:10" ht="18" x14ac:dyDescent="0.25">
      <c r="A3" s="250" t="s">
        <v>10</v>
      </c>
      <c r="B3" s="250"/>
      <c r="C3" s="250"/>
      <c r="D3" s="250"/>
      <c r="E3" s="250"/>
      <c r="F3" s="250"/>
      <c r="G3" s="170"/>
      <c r="H3" s="173"/>
      <c r="I3" s="173"/>
      <c r="J3" s="173"/>
    </row>
    <row r="4" spans="1:10" s="21" customFormat="1" ht="18" customHeight="1" x14ac:dyDescent="0.2">
      <c r="A4" s="116" t="s">
        <v>11</v>
      </c>
      <c r="B4" s="116"/>
      <c r="C4" s="116"/>
      <c r="D4" s="116"/>
      <c r="E4" s="116"/>
      <c r="F4" s="116"/>
      <c r="G4" s="176"/>
      <c r="H4" s="177"/>
      <c r="I4" s="177"/>
      <c r="J4" s="177"/>
    </row>
    <row r="5" spans="1:10" s="21" customFormat="1" ht="15.75" customHeight="1" x14ac:dyDescent="0.2">
      <c r="A5" s="249" t="s">
        <v>12</v>
      </c>
      <c r="B5" s="249"/>
      <c r="C5" s="249"/>
      <c r="D5" s="249"/>
      <c r="E5" s="249"/>
      <c r="F5" s="249"/>
      <c r="G5" s="176"/>
      <c r="H5" s="177"/>
      <c r="I5" s="177"/>
      <c r="J5" s="177"/>
    </row>
    <row r="6" spans="1:10" s="21" customFormat="1" ht="18.75" customHeight="1" x14ac:dyDescent="0.2">
      <c r="A6" s="249" t="s">
        <v>13</v>
      </c>
      <c r="B6" s="249"/>
      <c r="C6" s="249"/>
      <c r="D6" s="249"/>
      <c r="E6" s="249"/>
      <c r="F6" s="249"/>
      <c r="G6" s="176"/>
      <c r="H6" s="177"/>
      <c r="I6" s="177"/>
      <c r="J6" s="177"/>
    </row>
    <row r="7" spans="1:10" s="21" customFormat="1" ht="18.75" customHeight="1" x14ac:dyDescent="0.25">
      <c r="A7" s="250" t="s">
        <v>14</v>
      </c>
      <c r="B7" s="250"/>
      <c r="C7" s="250"/>
      <c r="D7" s="250"/>
      <c r="E7" s="250"/>
      <c r="F7" s="250"/>
      <c r="G7" s="176"/>
      <c r="H7" s="177"/>
      <c r="I7" s="177"/>
      <c r="J7" s="177"/>
    </row>
    <row r="8" spans="1:10" s="21" customFormat="1" ht="93" customHeight="1" x14ac:dyDescent="0.2">
      <c r="A8" s="255" t="s">
        <v>15</v>
      </c>
      <c r="B8" s="256"/>
      <c r="C8" s="256"/>
      <c r="D8" s="256"/>
      <c r="E8" s="256"/>
      <c r="F8" s="256"/>
      <c r="G8" s="256"/>
      <c r="H8" s="177"/>
      <c r="I8" s="177"/>
      <c r="J8" s="177"/>
    </row>
    <row r="9" spans="1:10" s="68" customFormat="1" ht="17.25" customHeight="1" thickBot="1" x14ac:dyDescent="0.25"/>
    <row r="10" spans="1:10" s="22" customFormat="1" ht="17.25" customHeight="1" x14ac:dyDescent="0.2">
      <c r="A10" s="247" t="s">
        <v>16</v>
      </c>
      <c r="B10" s="247" t="s">
        <v>17</v>
      </c>
      <c r="C10" s="247" t="s">
        <v>18</v>
      </c>
      <c r="D10" s="247" t="s">
        <v>19</v>
      </c>
      <c r="E10" s="251" t="s">
        <v>20</v>
      </c>
      <c r="F10" s="253" t="s">
        <v>21</v>
      </c>
      <c r="G10" s="245" t="s">
        <v>22</v>
      </c>
      <c r="H10" s="178"/>
      <c r="I10" s="174"/>
      <c r="J10" s="174"/>
    </row>
    <row r="11" spans="1:10" s="22" customFormat="1" ht="17.25" customHeight="1" thickBot="1" x14ac:dyDescent="0.25">
      <c r="A11" s="248"/>
      <c r="B11" s="248"/>
      <c r="C11" s="248"/>
      <c r="D11" s="248"/>
      <c r="E11" s="252"/>
      <c r="F11" s="254"/>
      <c r="G11" s="246"/>
      <c r="H11" s="178"/>
      <c r="I11" s="174"/>
      <c r="J11" s="174"/>
    </row>
    <row r="12" spans="1:10" s="23" customFormat="1" ht="39" customHeight="1" x14ac:dyDescent="0.2">
      <c r="A12" s="121"/>
      <c r="B12" s="179" t="s">
        <v>23</v>
      </c>
      <c r="C12" s="180" t="s">
        <v>24</v>
      </c>
      <c r="D12" s="167"/>
      <c r="E12" s="167"/>
      <c r="F12" s="167"/>
      <c r="G12" s="181"/>
      <c r="H12" s="182"/>
      <c r="I12" s="150"/>
      <c r="J12" s="150"/>
    </row>
    <row r="13" spans="1:10" s="23" customFormat="1" ht="53.25" customHeight="1" thickBot="1" x14ac:dyDescent="0.25">
      <c r="A13" s="122"/>
      <c r="B13" s="183"/>
      <c r="C13" s="180" t="s">
        <v>25</v>
      </c>
      <c r="D13" s="167"/>
      <c r="E13" s="167" t="s">
        <v>26</v>
      </c>
      <c r="F13" s="167"/>
      <c r="G13" s="167" t="s">
        <v>27</v>
      </c>
      <c r="H13" s="184"/>
      <c r="I13" s="150"/>
      <c r="J13" s="150"/>
    </row>
    <row r="14" spans="1:10" s="23" customFormat="1" ht="30" customHeight="1" thickBot="1" x14ac:dyDescent="0.25">
      <c r="A14" s="120"/>
      <c r="B14" s="242" t="s">
        <v>28</v>
      </c>
      <c r="C14" s="243"/>
      <c r="D14" s="145"/>
      <c r="E14" s="145"/>
      <c r="F14" s="145"/>
      <c r="G14" s="145"/>
      <c r="H14" s="182"/>
      <c r="I14" s="185"/>
      <c r="J14" s="185"/>
    </row>
    <row r="15" spans="1:10" s="23" customFormat="1" ht="39.75" customHeight="1" thickBot="1" x14ac:dyDescent="0.25">
      <c r="A15" s="120"/>
      <c r="B15" s="183"/>
      <c r="C15" s="186" t="s">
        <v>29</v>
      </c>
      <c r="D15" s="145"/>
      <c r="E15" s="145"/>
      <c r="F15" s="145"/>
      <c r="G15" s="145"/>
      <c r="H15" s="182"/>
      <c r="I15" s="185"/>
      <c r="J15" s="185"/>
    </row>
    <row r="16" spans="1:10" s="23" customFormat="1" ht="32.25" customHeight="1" thickBot="1" x14ac:dyDescent="0.25">
      <c r="A16" s="120"/>
      <c r="B16" s="242" t="s">
        <v>30</v>
      </c>
      <c r="C16" s="243"/>
      <c r="D16" s="145"/>
      <c r="E16" s="145"/>
      <c r="F16" s="145"/>
      <c r="G16" s="145"/>
      <c r="H16" s="182"/>
      <c r="I16" s="185"/>
      <c r="J16" s="185"/>
    </row>
    <row r="17" spans="1:10" s="23" customFormat="1" ht="37.5" customHeight="1" thickBot="1" x14ac:dyDescent="0.25">
      <c r="A17" s="120"/>
      <c r="B17" s="183"/>
      <c r="C17" s="187" t="s">
        <v>29</v>
      </c>
      <c r="D17" s="145"/>
      <c r="E17" s="145"/>
      <c r="F17" s="145"/>
      <c r="G17" s="145"/>
      <c r="H17" s="182"/>
      <c r="I17" s="185"/>
      <c r="J17" s="185"/>
    </row>
    <row r="18" spans="1:10" s="23" customFormat="1" ht="36.75" customHeight="1" x14ac:dyDescent="0.2">
      <c r="A18" s="120"/>
      <c r="B18" s="183"/>
      <c r="C18" s="145" t="s">
        <v>31</v>
      </c>
      <c r="D18" s="145"/>
      <c r="E18" s="145" t="s">
        <v>26</v>
      </c>
      <c r="F18" s="145"/>
      <c r="G18" s="145" t="s">
        <v>32</v>
      </c>
      <c r="H18" s="182"/>
      <c r="I18" s="185"/>
      <c r="J18" s="185"/>
    </row>
    <row r="19" spans="1:10" s="23" customFormat="1" ht="12.75" customHeight="1" x14ac:dyDescent="0.2">
      <c r="A19" s="120"/>
      <c r="B19" s="183"/>
      <c r="C19" s="145"/>
      <c r="D19" s="145"/>
      <c r="E19" s="145"/>
      <c r="F19" s="145"/>
      <c r="G19" s="145"/>
      <c r="H19" s="182"/>
      <c r="I19" s="185"/>
      <c r="J19" s="185"/>
    </row>
    <row r="20" spans="1:10" s="23" customFormat="1" ht="15.75" thickBot="1" x14ac:dyDescent="0.25">
      <c r="A20" s="108"/>
      <c r="B20" s="112"/>
      <c r="C20" s="188"/>
      <c r="D20" s="188"/>
      <c r="E20" s="188"/>
      <c r="F20" s="188"/>
      <c r="G20" s="188"/>
      <c r="H20" s="182"/>
      <c r="I20" s="150"/>
      <c r="J20" s="150"/>
    </row>
    <row r="21" spans="1:10" s="23" customFormat="1" x14ac:dyDescent="0.2">
      <c r="A21" s="150"/>
      <c r="B21" s="150"/>
      <c r="C21" s="150"/>
      <c r="D21" s="25">
        <f>COUNTA(D12:D20)</f>
        <v>0</v>
      </c>
      <c r="E21" s="25">
        <f>COUNTA(E12:E20)</f>
        <v>2</v>
      </c>
      <c r="F21" s="25">
        <f>COUNTA(F12:F20)</f>
        <v>0</v>
      </c>
      <c r="G21" s="169"/>
      <c r="H21" s="150"/>
      <c r="I21" s="150"/>
      <c r="J21" s="150"/>
    </row>
    <row r="22" spans="1:10" s="29" customFormat="1" x14ac:dyDescent="0.2">
      <c r="A22" s="27" t="s">
        <v>33</v>
      </c>
      <c r="B22" s="28"/>
      <c r="C22" s="189"/>
      <c r="D22" s="62">
        <f>D21+E21</f>
        <v>2</v>
      </c>
      <c r="E22" s="63"/>
      <c r="F22" s="63"/>
    </row>
    <row r="23" spans="1:10" s="29" customFormat="1" x14ac:dyDescent="0.2">
      <c r="A23" s="32" t="s">
        <v>34</v>
      </c>
      <c r="B23" s="33"/>
      <c r="C23" s="191"/>
      <c r="D23" s="65">
        <f>D21</f>
        <v>0</v>
      </c>
      <c r="E23" s="63"/>
      <c r="F23" s="63"/>
    </row>
    <row r="24" spans="1:10" s="29" customFormat="1" x14ac:dyDescent="0.2">
      <c r="A24" s="27" t="s">
        <v>35</v>
      </c>
      <c r="B24" s="28"/>
      <c r="C24" s="189"/>
      <c r="D24" s="62">
        <f>E21</f>
        <v>2</v>
      </c>
      <c r="E24" s="63"/>
      <c r="F24" s="63"/>
    </row>
    <row r="25" spans="1:10" s="30" customFormat="1" x14ac:dyDescent="0.2">
      <c r="A25" s="35" t="s">
        <v>36</v>
      </c>
      <c r="B25" s="35"/>
      <c r="C25" s="43"/>
      <c r="D25" s="66">
        <f>D23/D22</f>
        <v>0</v>
      </c>
      <c r="E25" s="66"/>
      <c r="F25" s="64"/>
    </row>
  </sheetData>
  <sheetProtection insertColumns="0" insertRows="0" selectLockedCells="1" autoFilter="0"/>
  <autoFilter ref="A2:G21">
    <filterColumn colId="0" showButton="0"/>
    <filterColumn colId="1" showButton="0"/>
    <filterColumn colId="2" showButton="0"/>
    <filterColumn colId="3" showButton="0"/>
    <filterColumn colId="4" showButton="0"/>
    <filterColumn colId="5" showButton="0"/>
  </autoFilter>
  <mergeCells count="15">
    <mergeCell ref="B14:C14"/>
    <mergeCell ref="B16:C16"/>
    <mergeCell ref="A2:G2"/>
    <mergeCell ref="G10:G11"/>
    <mergeCell ref="C10:C11"/>
    <mergeCell ref="B10:B11"/>
    <mergeCell ref="A10:A11"/>
    <mergeCell ref="D10:D11"/>
    <mergeCell ref="A5:F5"/>
    <mergeCell ref="A6:F6"/>
    <mergeCell ref="A3:F3"/>
    <mergeCell ref="E10:E11"/>
    <mergeCell ref="F10:F11"/>
    <mergeCell ref="A8:G8"/>
    <mergeCell ref="A7:F7"/>
  </mergeCells>
  <phoneticPr fontId="0" type="noConversion"/>
  <pageMargins left="0.26" right="0.27" top="0.26" bottom="0.17" header="0" footer="0"/>
  <pageSetup scale="9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4"/>
  <sheetViews>
    <sheetView topLeftCell="A21" zoomScaleNormal="100" zoomScaleSheetLayoutView="100" workbookViewId="0">
      <selection activeCell="A25" sqref="A25:XFD25"/>
    </sheetView>
  </sheetViews>
  <sheetFormatPr baseColWidth="10" defaultColWidth="11.42578125" defaultRowHeight="12.75" x14ac:dyDescent="0.2"/>
  <cols>
    <col min="1" max="1" width="5.42578125" style="30" customWidth="1"/>
    <col min="2" max="2" width="17.140625" style="30" customWidth="1"/>
    <col min="3" max="3" width="53" style="38" customWidth="1"/>
    <col min="4" max="4" width="6.7109375" style="30" customWidth="1"/>
    <col min="5" max="5" width="3.85546875" style="30" customWidth="1"/>
    <col min="6" max="6" width="3.7109375" style="30" customWidth="1"/>
    <col min="7" max="7" width="42.140625" style="30" customWidth="1"/>
    <col min="8" max="8" width="49.140625" style="30" hidden="1" customWidth="1"/>
    <col min="9" max="9" width="11.42578125" style="30"/>
    <col min="10" max="10" width="46.5703125" style="30" customWidth="1"/>
    <col min="11" max="16384" width="11.42578125" style="30"/>
  </cols>
  <sheetData>
    <row r="1" spans="1:252" s="19" customFormat="1" ht="19.149999999999999" customHeight="1" x14ac:dyDescent="0.2">
      <c r="A1" s="173"/>
      <c r="B1" s="173"/>
      <c r="C1" s="173"/>
      <c r="D1" s="173"/>
      <c r="E1" s="173"/>
      <c r="F1" s="173"/>
      <c r="G1" s="175"/>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3"/>
      <c r="DW1" s="173"/>
      <c r="DX1" s="173"/>
      <c r="DY1" s="173"/>
      <c r="DZ1" s="173"/>
      <c r="EA1" s="173"/>
      <c r="EB1" s="173"/>
      <c r="EC1" s="17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c r="FG1" s="173"/>
      <c r="FH1" s="173"/>
      <c r="FI1" s="173"/>
      <c r="FJ1" s="173"/>
      <c r="FK1" s="173"/>
      <c r="FL1" s="173"/>
      <c r="FM1" s="173"/>
      <c r="FN1" s="173"/>
      <c r="FO1" s="173"/>
      <c r="FP1" s="173"/>
      <c r="FQ1" s="173"/>
      <c r="FR1" s="173"/>
      <c r="FS1" s="173"/>
      <c r="FT1" s="173"/>
      <c r="FU1" s="173"/>
      <c r="FV1" s="173"/>
      <c r="FW1" s="173"/>
      <c r="FX1" s="173"/>
      <c r="FY1" s="173"/>
      <c r="FZ1" s="173"/>
      <c r="GA1" s="173"/>
      <c r="GB1" s="173"/>
      <c r="GC1" s="173"/>
      <c r="GD1" s="173"/>
      <c r="GE1" s="173"/>
      <c r="GF1" s="173"/>
      <c r="GG1" s="173"/>
      <c r="GH1" s="173"/>
      <c r="GI1" s="173"/>
      <c r="GJ1" s="173"/>
      <c r="GK1" s="173"/>
      <c r="GL1" s="173"/>
      <c r="GM1" s="173"/>
      <c r="GN1" s="173"/>
      <c r="GO1" s="173"/>
      <c r="GP1" s="173"/>
      <c r="GQ1" s="173"/>
      <c r="GR1" s="173"/>
      <c r="GS1" s="173"/>
      <c r="GT1" s="173"/>
      <c r="GU1" s="173"/>
      <c r="GV1" s="173"/>
      <c r="GW1" s="173"/>
      <c r="GX1" s="173"/>
      <c r="GY1" s="173"/>
      <c r="GZ1" s="173"/>
      <c r="HA1" s="173"/>
      <c r="HB1" s="173"/>
      <c r="HC1" s="173"/>
      <c r="HD1" s="173"/>
      <c r="HE1" s="173"/>
      <c r="HF1" s="173"/>
      <c r="HG1" s="173"/>
      <c r="HH1" s="173"/>
      <c r="HI1" s="173"/>
      <c r="HJ1" s="173"/>
      <c r="HK1" s="173"/>
      <c r="HL1" s="173"/>
      <c r="HM1" s="173"/>
      <c r="HN1" s="173"/>
      <c r="HO1" s="173"/>
      <c r="HP1" s="173"/>
      <c r="HQ1" s="173"/>
      <c r="HR1" s="173"/>
      <c r="HS1" s="173"/>
      <c r="HT1" s="173"/>
      <c r="HU1" s="173"/>
      <c r="HV1" s="173"/>
      <c r="HW1" s="173"/>
      <c r="HX1" s="173"/>
      <c r="HY1" s="173"/>
      <c r="HZ1" s="173"/>
      <c r="IA1" s="173"/>
      <c r="IB1" s="173"/>
      <c r="IC1" s="173"/>
      <c r="ID1" s="173"/>
      <c r="IE1" s="173"/>
      <c r="IF1" s="173"/>
      <c r="IG1" s="173"/>
      <c r="IH1" s="173"/>
      <c r="II1" s="173"/>
      <c r="IJ1" s="173"/>
      <c r="IK1" s="173"/>
      <c r="IL1" s="173"/>
      <c r="IM1" s="173"/>
      <c r="IN1" s="173"/>
      <c r="IO1" s="173"/>
      <c r="IP1" s="173"/>
      <c r="IQ1" s="173"/>
      <c r="IR1" s="173"/>
    </row>
    <row r="2" spans="1:252" s="19" customFormat="1" ht="24" customHeight="1" x14ac:dyDescent="0.25">
      <c r="A2" s="244" t="s">
        <v>9</v>
      </c>
      <c r="B2" s="244"/>
      <c r="C2" s="244"/>
      <c r="D2" s="244"/>
      <c r="E2" s="244"/>
      <c r="F2" s="244"/>
      <c r="G2" s="244"/>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c r="IP2" s="173"/>
      <c r="IQ2" s="173"/>
      <c r="IR2" s="173"/>
    </row>
    <row r="3" spans="1:252" s="19" customFormat="1" ht="19.5" customHeight="1" x14ac:dyDescent="0.25">
      <c r="A3" s="250" t="s">
        <v>37</v>
      </c>
      <c r="B3" s="250"/>
      <c r="C3" s="250"/>
      <c r="D3" s="250"/>
      <c r="E3" s="250"/>
      <c r="F3" s="250"/>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c r="IO3" s="173"/>
      <c r="IP3" s="173"/>
      <c r="IQ3" s="173"/>
      <c r="IR3" s="173"/>
    </row>
    <row r="4" spans="1:252" s="114" customFormat="1" ht="15.75" customHeight="1" x14ac:dyDescent="0.25">
      <c r="A4" s="257" t="str">
        <f>'1. Talento Humano'!A5:F5</f>
        <v>SUBROCESO: FARMACIA</v>
      </c>
      <c r="B4" s="257"/>
      <c r="C4" s="257"/>
      <c r="D4" s="257"/>
      <c r="E4" s="257"/>
      <c r="F4" s="257"/>
    </row>
    <row r="5" spans="1:252" s="115" customFormat="1" ht="15.75" customHeight="1" x14ac:dyDescent="0.25">
      <c r="A5" s="257" t="str">
        <f>'1. Talento Humano'!A6:F6</f>
        <v>GRUPO : FARMACIA</v>
      </c>
      <c r="B5" s="257"/>
      <c r="C5" s="257"/>
      <c r="D5" s="257"/>
      <c r="E5" s="257"/>
      <c r="F5" s="257"/>
    </row>
    <row r="6" spans="1:252" s="72" customFormat="1" ht="19.5" customHeight="1" x14ac:dyDescent="0.25">
      <c r="A6" s="113" t="str">
        <f>'1. Talento Humano'!A7:F7</f>
        <v>SERVICIO: FARMACEUTICO BAJA COMPLEJIDAD.</v>
      </c>
      <c r="B6" s="113"/>
      <c r="C6" s="113"/>
      <c r="D6" s="113"/>
      <c r="E6" s="113"/>
      <c r="F6" s="113"/>
      <c r="G6" s="170"/>
    </row>
    <row r="7" spans="1:252" s="114" customFormat="1" ht="31.5" customHeight="1" thickBot="1" x14ac:dyDescent="0.25">
      <c r="A7" s="269"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7" s="269"/>
      <c r="C7" s="269"/>
      <c r="D7" s="269"/>
      <c r="E7" s="269"/>
      <c r="F7" s="269"/>
      <c r="G7" s="269"/>
    </row>
    <row r="8" spans="1:252" s="19" customFormat="1" ht="15.75" customHeight="1" x14ac:dyDescent="0.2">
      <c r="A8" s="270" t="s">
        <v>16</v>
      </c>
      <c r="B8" s="270" t="s">
        <v>17</v>
      </c>
      <c r="C8" s="270" t="s">
        <v>18</v>
      </c>
      <c r="D8" s="270" t="s">
        <v>19</v>
      </c>
      <c r="E8" s="270" t="s">
        <v>20</v>
      </c>
      <c r="F8" s="270" t="s">
        <v>21</v>
      </c>
      <c r="G8" s="245" t="s">
        <v>22</v>
      </c>
      <c r="H8" s="245" t="s">
        <v>22</v>
      </c>
      <c r="I8" s="230"/>
      <c r="J8" s="228"/>
      <c r="K8" s="228"/>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row>
    <row r="9" spans="1:252" s="19" customFormat="1" ht="15.75" customHeight="1" thickBot="1" x14ac:dyDescent="0.25">
      <c r="A9" s="271"/>
      <c r="B9" s="271"/>
      <c r="C9" s="271"/>
      <c r="D9" s="271"/>
      <c r="E9" s="271"/>
      <c r="F9" s="271"/>
      <c r="G9" s="246"/>
      <c r="H9" s="246"/>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68"/>
      <c r="CT9" s="268"/>
      <c r="CU9" s="268"/>
      <c r="CV9" s="268"/>
      <c r="CW9" s="268"/>
      <c r="CX9" s="268"/>
      <c r="CY9" s="268"/>
      <c r="CZ9" s="268"/>
      <c r="DA9" s="268"/>
      <c r="DB9" s="268"/>
      <c r="DC9" s="268"/>
      <c r="DD9" s="268"/>
      <c r="DE9" s="268"/>
      <c r="DF9" s="268"/>
      <c r="DG9" s="268"/>
      <c r="DH9" s="268"/>
      <c r="DI9" s="268"/>
      <c r="DJ9" s="268"/>
      <c r="DK9" s="268"/>
      <c r="DL9" s="268"/>
      <c r="DM9" s="268"/>
      <c r="DN9" s="268"/>
      <c r="DO9" s="268"/>
      <c r="DP9" s="268"/>
      <c r="DQ9" s="268"/>
      <c r="DR9" s="268"/>
      <c r="DS9" s="268"/>
      <c r="DT9" s="268"/>
      <c r="DU9" s="268"/>
      <c r="DV9" s="268"/>
      <c r="DW9" s="268"/>
      <c r="DX9" s="268"/>
      <c r="DY9" s="268"/>
      <c r="DZ9" s="268"/>
      <c r="EA9" s="268"/>
      <c r="EB9" s="268"/>
      <c r="EC9" s="268"/>
      <c r="ED9" s="268"/>
      <c r="EE9" s="268"/>
      <c r="EF9" s="268"/>
      <c r="EG9" s="268"/>
      <c r="EH9" s="268"/>
      <c r="EI9" s="268"/>
      <c r="EJ9" s="268"/>
      <c r="EK9" s="268"/>
      <c r="EL9" s="268"/>
      <c r="EM9" s="268"/>
      <c r="EN9" s="268"/>
      <c r="EO9" s="268"/>
      <c r="EP9" s="268"/>
      <c r="EQ9" s="268"/>
      <c r="ER9" s="268"/>
      <c r="ES9" s="268"/>
      <c r="ET9" s="268"/>
      <c r="EU9" s="268"/>
      <c r="EV9" s="268"/>
      <c r="EW9" s="268"/>
      <c r="EX9" s="268"/>
      <c r="EY9" s="268"/>
      <c r="EZ9" s="268"/>
      <c r="FA9" s="268"/>
      <c r="FB9" s="268"/>
      <c r="FC9" s="268"/>
      <c r="FD9" s="268"/>
      <c r="FE9" s="268"/>
      <c r="FF9" s="268"/>
      <c r="FG9" s="268"/>
      <c r="FH9" s="268"/>
      <c r="FI9" s="268"/>
      <c r="FJ9" s="268"/>
      <c r="FK9" s="268"/>
      <c r="FL9" s="268"/>
      <c r="FM9" s="268"/>
      <c r="FN9" s="268"/>
      <c r="FO9" s="268"/>
      <c r="FP9" s="268"/>
      <c r="FQ9" s="268"/>
      <c r="FR9" s="268"/>
      <c r="FS9" s="268"/>
      <c r="FT9" s="268"/>
      <c r="FU9" s="268"/>
      <c r="FV9" s="268"/>
      <c r="FW9" s="268"/>
      <c r="FX9" s="268"/>
      <c r="FY9" s="268"/>
      <c r="FZ9" s="268"/>
      <c r="GA9" s="268"/>
      <c r="GB9" s="268"/>
      <c r="GC9" s="268"/>
      <c r="GD9" s="268"/>
      <c r="GE9" s="268"/>
      <c r="GF9" s="268"/>
      <c r="GG9" s="268"/>
      <c r="GH9" s="268"/>
      <c r="GI9" s="268"/>
      <c r="GJ9" s="268"/>
      <c r="GK9" s="268"/>
      <c r="GL9" s="268"/>
      <c r="GM9" s="268"/>
      <c r="GN9" s="268"/>
      <c r="GO9" s="268"/>
      <c r="GP9" s="268"/>
      <c r="GQ9" s="268"/>
      <c r="GR9" s="268"/>
      <c r="GS9" s="268"/>
      <c r="GT9" s="268"/>
      <c r="GU9" s="268"/>
      <c r="GV9" s="268"/>
      <c r="GW9" s="268"/>
      <c r="GX9" s="268"/>
      <c r="GY9" s="268"/>
      <c r="GZ9" s="268"/>
      <c r="HA9" s="268"/>
      <c r="HB9" s="268"/>
      <c r="HC9" s="268"/>
      <c r="HD9" s="268"/>
      <c r="HE9" s="268"/>
      <c r="HF9" s="268"/>
      <c r="HG9" s="268"/>
      <c r="HH9" s="268"/>
      <c r="HI9" s="268"/>
      <c r="HJ9" s="268"/>
      <c r="HK9" s="268"/>
      <c r="HL9" s="268"/>
      <c r="HM9" s="268"/>
      <c r="HN9" s="268"/>
      <c r="HO9" s="268"/>
      <c r="HP9" s="268"/>
      <c r="HQ9" s="268"/>
      <c r="HR9" s="268"/>
      <c r="HS9" s="268"/>
      <c r="HT9" s="268"/>
      <c r="HU9" s="268"/>
      <c r="HV9" s="268"/>
      <c r="HW9" s="268"/>
      <c r="HX9" s="268"/>
      <c r="HY9" s="268"/>
      <c r="HZ9" s="268"/>
      <c r="IA9" s="268"/>
      <c r="IB9" s="268"/>
      <c r="IC9" s="268"/>
      <c r="ID9" s="268"/>
      <c r="IE9" s="268"/>
      <c r="IF9" s="268"/>
      <c r="IG9" s="268"/>
      <c r="IH9" s="268"/>
      <c r="II9" s="268"/>
      <c r="IJ9" s="268"/>
      <c r="IK9" s="268"/>
      <c r="IL9" s="268"/>
      <c r="IM9" s="268"/>
      <c r="IN9" s="268"/>
      <c r="IO9" s="268"/>
      <c r="IP9" s="268"/>
      <c r="IQ9" s="268"/>
      <c r="IR9" s="268"/>
    </row>
    <row r="10" spans="1:252" s="23" customFormat="1" ht="32.25" customHeight="1" x14ac:dyDescent="0.2">
      <c r="A10" s="152"/>
      <c r="B10" s="192" t="s">
        <v>23</v>
      </c>
      <c r="C10" s="156" t="s">
        <v>38</v>
      </c>
      <c r="D10" s="159"/>
      <c r="E10" s="159" t="s">
        <v>26</v>
      </c>
      <c r="F10" s="158"/>
      <c r="G10" s="147" t="s">
        <v>39</v>
      </c>
      <c r="H10" s="193"/>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c r="DJ10" s="150"/>
      <c r="DK10" s="150"/>
      <c r="DL10" s="150"/>
      <c r="DM10" s="150"/>
      <c r="DN10" s="150"/>
      <c r="DO10" s="150"/>
      <c r="DP10" s="150"/>
      <c r="DQ10" s="150"/>
      <c r="DR10" s="150"/>
      <c r="DS10" s="150"/>
      <c r="DT10" s="150"/>
      <c r="DU10" s="150"/>
      <c r="DV10" s="150"/>
      <c r="DW10" s="150"/>
      <c r="DX10" s="150"/>
      <c r="DY10" s="150"/>
      <c r="DZ10" s="150"/>
      <c r="EA10" s="150"/>
      <c r="EB10" s="150"/>
      <c r="EC10" s="150"/>
      <c r="ED10" s="150"/>
      <c r="EE10" s="150"/>
      <c r="EF10" s="150"/>
      <c r="EG10" s="150"/>
      <c r="EH10" s="150"/>
      <c r="EI10" s="150"/>
      <c r="EJ10" s="150"/>
      <c r="EK10" s="150"/>
      <c r="EL10" s="150"/>
      <c r="EM10" s="150"/>
      <c r="EN10" s="150"/>
      <c r="EO10" s="150"/>
      <c r="EP10" s="150"/>
      <c r="EQ10" s="150"/>
      <c r="ER10" s="150"/>
      <c r="ES10" s="150"/>
      <c r="ET10" s="150"/>
      <c r="EU10" s="150"/>
      <c r="EV10" s="150"/>
      <c r="EW10" s="150"/>
      <c r="EX10" s="150"/>
      <c r="EY10" s="150"/>
      <c r="EZ10" s="150"/>
      <c r="FA10" s="150"/>
      <c r="FB10" s="150"/>
      <c r="FC10" s="150"/>
      <c r="FD10" s="150"/>
      <c r="FE10" s="150"/>
      <c r="FF10" s="150"/>
      <c r="FG10" s="150"/>
      <c r="FH10" s="150"/>
      <c r="FI10" s="150"/>
      <c r="FJ10" s="150"/>
      <c r="FK10" s="150"/>
      <c r="FL10" s="150"/>
      <c r="FM10" s="150"/>
      <c r="FN10" s="150"/>
      <c r="FO10" s="150"/>
      <c r="FP10" s="150"/>
      <c r="FQ10" s="150"/>
      <c r="FR10" s="150"/>
      <c r="FS10" s="150"/>
      <c r="FT10" s="150"/>
      <c r="FU10" s="150"/>
      <c r="FV10" s="150"/>
      <c r="FW10" s="150"/>
      <c r="FX10" s="150"/>
      <c r="FY10" s="150"/>
      <c r="FZ10" s="150"/>
      <c r="GA10" s="150"/>
      <c r="GB10" s="150"/>
      <c r="GC10" s="150"/>
      <c r="GD10" s="150"/>
      <c r="GE10" s="150"/>
      <c r="GF10" s="150"/>
      <c r="GG10" s="150"/>
      <c r="GH10" s="150"/>
      <c r="GI10" s="150"/>
      <c r="GJ10" s="150"/>
      <c r="GK10" s="150"/>
      <c r="GL10" s="150"/>
      <c r="GM10" s="150"/>
      <c r="GN10" s="150"/>
      <c r="GO10" s="150"/>
      <c r="GP10" s="150"/>
      <c r="GQ10" s="150"/>
      <c r="GR10" s="150"/>
      <c r="GS10" s="150"/>
      <c r="GT10" s="150"/>
      <c r="GU10" s="150"/>
      <c r="GV10" s="150"/>
      <c r="GW10" s="150"/>
      <c r="GX10" s="150"/>
      <c r="GY10" s="150"/>
      <c r="GZ10" s="150"/>
      <c r="HA10" s="150"/>
      <c r="HB10" s="150"/>
      <c r="HC10" s="150"/>
      <c r="HD10" s="150"/>
      <c r="HE10" s="150"/>
      <c r="HF10" s="150"/>
      <c r="HG10" s="150"/>
      <c r="HH10" s="150"/>
      <c r="HI10" s="150"/>
      <c r="HJ10" s="150"/>
      <c r="HK10" s="150"/>
      <c r="HL10" s="150"/>
      <c r="HM10" s="150"/>
      <c r="HN10" s="150"/>
      <c r="HO10" s="150"/>
      <c r="HP10" s="150"/>
      <c r="HQ10" s="150"/>
      <c r="HR10" s="150"/>
      <c r="HS10" s="150"/>
      <c r="HT10" s="150"/>
      <c r="HU10" s="150"/>
      <c r="HV10" s="150"/>
      <c r="HW10" s="150"/>
      <c r="HX10" s="150"/>
      <c r="HY10" s="150"/>
      <c r="HZ10" s="150"/>
      <c r="IA10" s="150"/>
      <c r="IB10" s="150"/>
      <c r="IC10" s="150"/>
      <c r="ID10" s="150"/>
      <c r="IE10" s="150"/>
      <c r="IF10" s="150"/>
      <c r="IG10" s="150"/>
      <c r="IH10" s="150"/>
      <c r="II10" s="150"/>
      <c r="IJ10" s="150"/>
      <c r="IK10" s="150"/>
      <c r="IL10" s="150"/>
      <c r="IM10" s="150"/>
      <c r="IN10" s="150"/>
      <c r="IO10" s="150"/>
      <c r="IP10" s="150"/>
      <c r="IQ10" s="150"/>
      <c r="IR10" s="150"/>
    </row>
    <row r="11" spans="1:252" s="23" customFormat="1" ht="36" customHeight="1" x14ac:dyDescent="0.2">
      <c r="A11" s="152"/>
      <c r="B11" s="194" t="s">
        <v>23</v>
      </c>
      <c r="C11" s="156" t="s">
        <v>40</v>
      </c>
      <c r="D11" s="157"/>
      <c r="E11" s="157" t="s">
        <v>26</v>
      </c>
      <c r="F11" s="158"/>
      <c r="G11" s="147" t="s">
        <v>41</v>
      </c>
      <c r="H11" s="193"/>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0"/>
      <c r="DL11" s="150"/>
      <c r="DM11" s="150"/>
      <c r="DN11" s="150"/>
      <c r="DO11" s="150"/>
      <c r="DP11" s="150"/>
      <c r="DQ11" s="150"/>
      <c r="DR11" s="150"/>
      <c r="DS11" s="150"/>
      <c r="DT11" s="150"/>
      <c r="DU11" s="150"/>
      <c r="DV11" s="150"/>
      <c r="DW11" s="150"/>
      <c r="DX11" s="150"/>
      <c r="DY11" s="150"/>
      <c r="DZ11" s="150"/>
      <c r="EA11" s="150"/>
      <c r="EB11" s="150"/>
      <c r="EC11" s="150"/>
      <c r="ED11" s="150"/>
      <c r="EE11" s="150"/>
      <c r="EF11" s="150"/>
      <c r="EG11" s="150"/>
      <c r="EH11" s="150"/>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50"/>
      <c r="FL11" s="150"/>
      <c r="FM11" s="150"/>
      <c r="FN11" s="150"/>
      <c r="FO11" s="150"/>
      <c r="FP11" s="150"/>
      <c r="FQ11" s="150"/>
      <c r="FR11" s="150"/>
      <c r="FS11" s="150"/>
      <c r="FT11" s="150"/>
      <c r="FU11" s="150"/>
      <c r="FV11" s="150"/>
      <c r="FW11" s="150"/>
      <c r="FX11" s="150"/>
      <c r="FY11" s="150"/>
      <c r="FZ11" s="150"/>
      <c r="GA11" s="150"/>
      <c r="GB11" s="150"/>
      <c r="GC11" s="150"/>
      <c r="GD11" s="150"/>
      <c r="GE11" s="150"/>
      <c r="GF11" s="150"/>
      <c r="GG11" s="150"/>
      <c r="GH11" s="150"/>
      <c r="GI11" s="150"/>
      <c r="GJ11" s="150"/>
      <c r="GK11" s="150"/>
      <c r="GL11" s="150"/>
      <c r="GM11" s="150"/>
      <c r="GN11" s="150"/>
      <c r="GO11" s="150"/>
      <c r="GP11" s="150"/>
      <c r="GQ11" s="150"/>
      <c r="GR11" s="150"/>
      <c r="GS11" s="150"/>
      <c r="GT11" s="150"/>
      <c r="GU11" s="150"/>
      <c r="GV11" s="150"/>
      <c r="GW11" s="150"/>
      <c r="GX11" s="150"/>
      <c r="GY11" s="150"/>
      <c r="GZ11" s="150"/>
      <c r="HA11" s="150"/>
      <c r="HB11" s="150"/>
      <c r="HC11" s="150"/>
      <c r="HD11" s="150"/>
      <c r="HE11" s="150"/>
      <c r="HF11" s="150"/>
      <c r="HG11" s="150"/>
      <c r="HH11" s="150"/>
      <c r="HI11" s="150"/>
      <c r="HJ11" s="150"/>
      <c r="HK11" s="150"/>
      <c r="HL11" s="150"/>
      <c r="HM11" s="150"/>
      <c r="HN11" s="150"/>
      <c r="HO11" s="150"/>
      <c r="HP11" s="150"/>
      <c r="HQ11" s="150"/>
      <c r="HR11" s="150"/>
      <c r="HS11" s="150"/>
      <c r="HT11" s="150"/>
      <c r="HU11" s="150"/>
      <c r="HV11" s="150"/>
      <c r="HW11" s="150"/>
      <c r="HX11" s="150"/>
      <c r="HY11" s="150"/>
      <c r="HZ11" s="150"/>
      <c r="IA11" s="150"/>
      <c r="IB11" s="150"/>
      <c r="IC11" s="150"/>
      <c r="ID11" s="150"/>
      <c r="IE11" s="150"/>
      <c r="IF11" s="150"/>
      <c r="IG11" s="150"/>
      <c r="IH11" s="150"/>
      <c r="II11" s="150"/>
      <c r="IJ11" s="150"/>
      <c r="IK11" s="150"/>
      <c r="IL11" s="150"/>
      <c r="IM11" s="150"/>
      <c r="IN11" s="150"/>
      <c r="IO11" s="150"/>
      <c r="IP11" s="150"/>
      <c r="IQ11" s="150"/>
      <c r="IR11" s="150"/>
    </row>
    <row r="12" spans="1:252" s="23" customFormat="1" ht="34.5" customHeight="1" thickBot="1" x14ac:dyDescent="0.25">
      <c r="A12" s="24"/>
      <c r="B12" s="195" t="s">
        <v>23</v>
      </c>
      <c r="C12" s="156" t="s">
        <v>42</v>
      </c>
      <c r="D12" s="157"/>
      <c r="E12" s="157" t="s">
        <v>26</v>
      </c>
      <c r="F12" s="158"/>
      <c r="G12" s="147" t="s">
        <v>43</v>
      </c>
      <c r="H12" s="193"/>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c r="GR12" s="150"/>
      <c r="GS12" s="150"/>
      <c r="GT12" s="150"/>
      <c r="GU12" s="150"/>
      <c r="GV12" s="150"/>
      <c r="GW12" s="150"/>
      <c r="GX12" s="150"/>
      <c r="GY12" s="150"/>
      <c r="GZ12" s="150"/>
      <c r="HA12" s="150"/>
      <c r="HB12" s="150"/>
      <c r="HC12" s="150"/>
      <c r="HD12" s="150"/>
      <c r="HE12" s="150"/>
      <c r="HF12" s="150"/>
      <c r="HG12" s="150"/>
      <c r="HH12" s="150"/>
      <c r="HI12" s="150"/>
      <c r="HJ12" s="150"/>
      <c r="HK12" s="150"/>
      <c r="HL12" s="150"/>
      <c r="HM12" s="150"/>
      <c r="HN12" s="150"/>
      <c r="HO12" s="150"/>
      <c r="HP12" s="150"/>
      <c r="HQ12" s="150"/>
      <c r="HR12" s="150"/>
      <c r="HS12" s="150"/>
      <c r="HT12" s="150"/>
      <c r="HU12" s="150"/>
      <c r="HV12" s="150"/>
      <c r="HW12" s="150"/>
      <c r="HX12" s="150"/>
      <c r="HY12" s="150"/>
      <c r="HZ12" s="150"/>
      <c r="IA12" s="150"/>
      <c r="IB12" s="150"/>
      <c r="IC12" s="150"/>
      <c r="ID12" s="150"/>
      <c r="IE12" s="150"/>
      <c r="IF12" s="150"/>
      <c r="IG12" s="150"/>
      <c r="IH12" s="150"/>
      <c r="II12" s="150"/>
      <c r="IJ12" s="150"/>
      <c r="IK12" s="150"/>
      <c r="IL12" s="150"/>
      <c r="IM12" s="150"/>
      <c r="IN12" s="150"/>
      <c r="IO12" s="150"/>
      <c r="IP12" s="150"/>
      <c r="IQ12" s="150"/>
      <c r="IR12" s="150"/>
    </row>
    <row r="13" spans="1:252" s="23" customFormat="1" ht="70.5" customHeight="1" x14ac:dyDescent="0.2">
      <c r="A13" s="171"/>
      <c r="B13" s="193" t="s">
        <v>23</v>
      </c>
      <c r="C13" s="156" t="s">
        <v>44</v>
      </c>
      <c r="D13" s="157" t="s">
        <v>26</v>
      </c>
      <c r="E13" s="157"/>
      <c r="F13" s="158"/>
      <c r="G13" s="147" t="s">
        <v>45</v>
      </c>
      <c r="H13" s="193"/>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c r="DJ13" s="150"/>
      <c r="DK13" s="150"/>
      <c r="DL13" s="150"/>
      <c r="DM13" s="150"/>
      <c r="DN13" s="150"/>
      <c r="DO13" s="150"/>
      <c r="DP13" s="150"/>
      <c r="DQ13" s="150"/>
      <c r="DR13" s="150"/>
      <c r="DS13" s="150"/>
      <c r="DT13" s="150"/>
      <c r="DU13" s="150"/>
      <c r="DV13" s="150"/>
      <c r="DW13" s="150"/>
      <c r="DX13" s="150"/>
      <c r="DY13" s="150"/>
      <c r="DZ13" s="150"/>
      <c r="EA13" s="150"/>
      <c r="EB13" s="150"/>
      <c r="EC13" s="150"/>
      <c r="ED13" s="150"/>
      <c r="EE13" s="150"/>
      <c r="EF13" s="150"/>
      <c r="EG13" s="150"/>
      <c r="EH13" s="150"/>
      <c r="EI13" s="150"/>
      <c r="EJ13" s="150"/>
      <c r="EK13" s="150"/>
      <c r="EL13" s="150"/>
      <c r="EM13" s="150"/>
      <c r="EN13" s="150"/>
      <c r="EO13" s="150"/>
      <c r="EP13" s="150"/>
      <c r="EQ13" s="150"/>
      <c r="ER13" s="150"/>
      <c r="ES13" s="150"/>
      <c r="ET13" s="150"/>
      <c r="EU13" s="150"/>
      <c r="EV13" s="150"/>
      <c r="EW13" s="150"/>
      <c r="EX13" s="150"/>
      <c r="EY13" s="150"/>
      <c r="EZ13" s="150"/>
      <c r="FA13" s="150"/>
      <c r="FB13" s="150"/>
      <c r="FC13" s="150"/>
      <c r="FD13" s="150"/>
      <c r="FE13" s="150"/>
      <c r="FF13" s="150"/>
      <c r="FG13" s="150"/>
      <c r="FH13" s="150"/>
      <c r="FI13" s="150"/>
      <c r="FJ13" s="150"/>
      <c r="FK13" s="150"/>
      <c r="FL13" s="150"/>
      <c r="FM13" s="150"/>
      <c r="FN13" s="150"/>
      <c r="FO13" s="150"/>
      <c r="FP13" s="150"/>
      <c r="FQ13" s="150"/>
      <c r="FR13" s="150"/>
      <c r="FS13" s="150"/>
      <c r="FT13" s="150"/>
      <c r="FU13" s="150"/>
      <c r="FV13" s="150"/>
      <c r="FW13" s="150"/>
      <c r="FX13" s="150"/>
      <c r="FY13" s="150"/>
      <c r="FZ13" s="150"/>
      <c r="GA13" s="150"/>
      <c r="GB13" s="150"/>
      <c r="GC13" s="150"/>
      <c r="GD13" s="150"/>
      <c r="GE13" s="150"/>
      <c r="GF13" s="150"/>
      <c r="GG13" s="150"/>
      <c r="GH13" s="150"/>
      <c r="GI13" s="150"/>
      <c r="GJ13" s="150"/>
      <c r="GK13" s="150"/>
      <c r="GL13" s="150"/>
      <c r="GM13" s="150"/>
      <c r="GN13" s="150"/>
      <c r="GO13" s="150"/>
      <c r="GP13" s="150"/>
      <c r="GQ13" s="150"/>
      <c r="GR13" s="150"/>
      <c r="GS13" s="150"/>
      <c r="GT13" s="150"/>
      <c r="GU13" s="150"/>
      <c r="GV13" s="150"/>
      <c r="GW13" s="150"/>
      <c r="GX13" s="150"/>
      <c r="GY13" s="150"/>
      <c r="GZ13" s="150"/>
      <c r="HA13" s="150"/>
      <c r="HB13" s="150"/>
      <c r="HC13" s="150"/>
      <c r="HD13" s="150"/>
      <c r="HE13" s="150"/>
      <c r="HF13" s="150"/>
      <c r="HG13" s="150"/>
      <c r="HH13" s="150"/>
      <c r="HI13" s="150"/>
      <c r="HJ13" s="150"/>
      <c r="HK13" s="150"/>
      <c r="HL13" s="150"/>
      <c r="HM13" s="150"/>
      <c r="HN13" s="150"/>
      <c r="HO13" s="150"/>
      <c r="HP13" s="150"/>
      <c r="HQ13" s="150"/>
      <c r="HR13" s="150"/>
      <c r="HS13" s="150"/>
      <c r="HT13" s="150"/>
      <c r="HU13" s="150"/>
      <c r="HV13" s="150"/>
      <c r="HW13" s="150"/>
      <c r="HX13" s="150"/>
      <c r="HY13" s="150"/>
      <c r="HZ13" s="150"/>
      <c r="IA13" s="150"/>
      <c r="IB13" s="150"/>
      <c r="IC13" s="150"/>
      <c r="ID13" s="150"/>
      <c r="IE13" s="150"/>
      <c r="IF13" s="150"/>
      <c r="IG13" s="150"/>
      <c r="IH13" s="150"/>
      <c r="II13" s="150"/>
      <c r="IJ13" s="150"/>
      <c r="IK13" s="150"/>
      <c r="IL13" s="150"/>
      <c r="IM13" s="150"/>
      <c r="IN13" s="150"/>
      <c r="IO13" s="150"/>
      <c r="IP13" s="150"/>
      <c r="IQ13" s="150"/>
      <c r="IR13" s="150"/>
    </row>
    <row r="14" spans="1:252" s="23" customFormat="1" ht="33.75" x14ac:dyDescent="0.2">
      <c r="A14" s="171"/>
      <c r="B14" s="196" t="s">
        <v>23</v>
      </c>
      <c r="C14" s="156" t="s">
        <v>46</v>
      </c>
      <c r="D14" s="157"/>
      <c r="E14" s="157"/>
      <c r="F14" s="158"/>
      <c r="G14" s="147" t="s">
        <v>47</v>
      </c>
      <c r="H14" s="193"/>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0"/>
      <c r="DR14" s="150"/>
      <c r="DS14" s="150"/>
      <c r="DT14" s="150"/>
      <c r="DU14" s="150"/>
      <c r="DV14" s="150"/>
      <c r="DW14" s="150"/>
      <c r="DX14" s="150"/>
      <c r="DY14" s="150"/>
      <c r="DZ14" s="150"/>
      <c r="EA14" s="150"/>
      <c r="EB14" s="150"/>
      <c r="EC14" s="150"/>
      <c r="ED14" s="150"/>
      <c r="EE14" s="150"/>
      <c r="EF14" s="150"/>
      <c r="EG14" s="150"/>
      <c r="EH14" s="150"/>
      <c r="EI14" s="150"/>
      <c r="EJ14" s="150"/>
      <c r="EK14" s="150"/>
      <c r="EL14" s="150"/>
      <c r="EM14" s="150"/>
      <c r="EN14" s="150"/>
      <c r="EO14" s="150"/>
      <c r="EP14" s="150"/>
      <c r="EQ14" s="150"/>
      <c r="ER14" s="150"/>
      <c r="ES14" s="150"/>
      <c r="ET14" s="150"/>
      <c r="EU14" s="150"/>
      <c r="EV14" s="150"/>
      <c r="EW14" s="150"/>
      <c r="EX14" s="150"/>
      <c r="EY14" s="150"/>
      <c r="EZ14" s="150"/>
      <c r="FA14" s="150"/>
      <c r="FB14" s="150"/>
      <c r="FC14" s="150"/>
      <c r="FD14" s="150"/>
      <c r="FE14" s="150"/>
      <c r="FF14" s="150"/>
      <c r="FG14" s="150"/>
      <c r="FH14" s="150"/>
      <c r="FI14" s="150"/>
      <c r="FJ14" s="150"/>
      <c r="FK14" s="150"/>
      <c r="FL14" s="150"/>
      <c r="FM14" s="150"/>
      <c r="FN14" s="150"/>
      <c r="FO14" s="150"/>
      <c r="FP14" s="150"/>
      <c r="FQ14" s="150"/>
      <c r="FR14" s="150"/>
      <c r="FS14" s="150"/>
      <c r="FT14" s="150"/>
      <c r="FU14" s="150"/>
      <c r="FV14" s="150"/>
      <c r="FW14" s="150"/>
      <c r="FX14" s="150"/>
      <c r="FY14" s="150"/>
      <c r="FZ14" s="150"/>
      <c r="GA14" s="150"/>
      <c r="GB14" s="150"/>
      <c r="GC14" s="150"/>
      <c r="GD14" s="150"/>
      <c r="GE14" s="150"/>
      <c r="GF14" s="150"/>
      <c r="GG14" s="150"/>
      <c r="GH14" s="150"/>
      <c r="GI14" s="150"/>
      <c r="GJ14" s="150"/>
      <c r="GK14" s="150"/>
      <c r="GL14" s="150"/>
      <c r="GM14" s="150"/>
      <c r="GN14" s="150"/>
      <c r="GO14" s="150"/>
      <c r="GP14" s="150"/>
      <c r="GQ14" s="150"/>
      <c r="GR14" s="150"/>
      <c r="GS14" s="150"/>
      <c r="GT14" s="150"/>
      <c r="GU14" s="150"/>
      <c r="GV14" s="150"/>
      <c r="GW14" s="150"/>
      <c r="GX14" s="150"/>
      <c r="GY14" s="150"/>
      <c r="GZ14" s="150"/>
      <c r="HA14" s="150"/>
      <c r="HB14" s="150"/>
      <c r="HC14" s="150"/>
      <c r="HD14" s="150"/>
      <c r="HE14" s="150"/>
      <c r="HF14" s="150"/>
      <c r="HG14" s="150"/>
      <c r="HH14" s="150"/>
      <c r="HI14" s="150"/>
      <c r="HJ14" s="150"/>
      <c r="HK14" s="150"/>
      <c r="HL14" s="150"/>
      <c r="HM14" s="150"/>
      <c r="HN14" s="150"/>
      <c r="HO14" s="150"/>
      <c r="HP14" s="150"/>
      <c r="HQ14" s="150"/>
      <c r="HR14" s="150"/>
      <c r="HS14" s="150"/>
      <c r="HT14" s="150"/>
      <c r="HU14" s="150"/>
      <c r="HV14" s="150"/>
      <c r="HW14" s="150"/>
      <c r="HX14" s="150"/>
      <c r="HY14" s="150"/>
      <c r="HZ14" s="150"/>
      <c r="IA14" s="150"/>
      <c r="IB14" s="150"/>
      <c r="IC14" s="150"/>
      <c r="ID14" s="150"/>
      <c r="IE14" s="150"/>
      <c r="IF14" s="150"/>
      <c r="IG14" s="150"/>
      <c r="IH14" s="150"/>
      <c r="II14" s="150"/>
      <c r="IJ14" s="150"/>
      <c r="IK14" s="150"/>
      <c r="IL14" s="150"/>
      <c r="IM14" s="150"/>
      <c r="IN14" s="150"/>
      <c r="IO14" s="150"/>
      <c r="IP14" s="150"/>
      <c r="IQ14" s="150"/>
      <c r="IR14" s="150"/>
    </row>
    <row r="15" spans="1:252" s="23" customFormat="1" ht="25.5" customHeight="1" thickBot="1" x14ac:dyDescent="0.25">
      <c r="A15" s="171"/>
      <c r="B15" s="196" t="s">
        <v>23</v>
      </c>
      <c r="C15" s="156" t="s">
        <v>48</v>
      </c>
      <c r="D15" s="157" t="s">
        <v>26</v>
      </c>
      <c r="E15" s="157"/>
      <c r="F15" s="158"/>
      <c r="G15" s="147"/>
      <c r="H15" s="197"/>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c r="DJ15" s="150"/>
      <c r="DK15" s="150"/>
      <c r="DL15" s="150"/>
      <c r="DM15" s="150"/>
      <c r="DN15" s="150"/>
      <c r="DO15" s="150"/>
      <c r="DP15" s="150"/>
      <c r="DQ15" s="150"/>
      <c r="DR15" s="150"/>
      <c r="DS15" s="150"/>
      <c r="DT15" s="150"/>
      <c r="DU15" s="150"/>
      <c r="DV15" s="150"/>
      <c r="DW15" s="150"/>
      <c r="DX15" s="150"/>
      <c r="DY15" s="150"/>
      <c r="DZ15" s="150"/>
      <c r="EA15" s="150"/>
      <c r="EB15" s="150"/>
      <c r="EC15" s="150"/>
      <c r="ED15" s="150"/>
      <c r="EE15" s="150"/>
      <c r="EF15" s="150"/>
      <c r="EG15" s="150"/>
      <c r="EH15" s="150"/>
      <c r="EI15" s="150"/>
      <c r="EJ15" s="150"/>
      <c r="EK15" s="150"/>
      <c r="EL15" s="150"/>
      <c r="EM15" s="150"/>
      <c r="EN15" s="150"/>
      <c r="EO15" s="150"/>
      <c r="EP15" s="150"/>
      <c r="EQ15" s="150"/>
      <c r="ER15" s="150"/>
      <c r="ES15" s="150"/>
      <c r="ET15" s="150"/>
      <c r="EU15" s="150"/>
      <c r="EV15" s="150"/>
      <c r="EW15" s="150"/>
      <c r="EX15" s="150"/>
      <c r="EY15" s="150"/>
      <c r="EZ15" s="150"/>
      <c r="FA15" s="150"/>
      <c r="FB15" s="150"/>
      <c r="FC15" s="150"/>
      <c r="FD15" s="150"/>
      <c r="FE15" s="150"/>
      <c r="FF15" s="150"/>
      <c r="FG15" s="150"/>
      <c r="FH15" s="150"/>
      <c r="FI15" s="150"/>
      <c r="FJ15" s="150"/>
      <c r="FK15" s="150"/>
      <c r="FL15" s="150"/>
      <c r="FM15" s="150"/>
      <c r="FN15" s="150"/>
      <c r="FO15" s="150"/>
      <c r="FP15" s="150"/>
      <c r="FQ15" s="150"/>
      <c r="FR15" s="150"/>
      <c r="FS15" s="150"/>
      <c r="FT15" s="150"/>
      <c r="FU15" s="150"/>
      <c r="FV15" s="150"/>
      <c r="FW15" s="150"/>
      <c r="FX15" s="150"/>
      <c r="FY15" s="150"/>
      <c r="FZ15" s="150"/>
      <c r="GA15" s="150"/>
      <c r="GB15" s="150"/>
      <c r="GC15" s="150"/>
      <c r="GD15" s="150"/>
      <c r="GE15" s="150"/>
      <c r="GF15" s="150"/>
      <c r="GG15" s="150"/>
      <c r="GH15" s="150"/>
      <c r="GI15" s="150"/>
      <c r="GJ15" s="150"/>
      <c r="GK15" s="150"/>
      <c r="GL15" s="150"/>
      <c r="GM15" s="150"/>
      <c r="GN15" s="150"/>
      <c r="GO15" s="150"/>
      <c r="GP15" s="150"/>
      <c r="GQ15" s="150"/>
      <c r="GR15" s="150"/>
      <c r="GS15" s="150"/>
      <c r="GT15" s="150"/>
      <c r="GU15" s="150"/>
      <c r="GV15" s="150"/>
      <c r="GW15" s="150"/>
      <c r="GX15" s="150"/>
      <c r="GY15" s="150"/>
      <c r="GZ15" s="150"/>
      <c r="HA15" s="150"/>
      <c r="HB15" s="150"/>
      <c r="HC15" s="150"/>
      <c r="HD15" s="150"/>
      <c r="HE15" s="150"/>
      <c r="HF15" s="150"/>
      <c r="HG15" s="150"/>
      <c r="HH15" s="150"/>
      <c r="HI15" s="150"/>
      <c r="HJ15" s="150"/>
      <c r="HK15" s="150"/>
      <c r="HL15" s="150"/>
      <c r="HM15" s="150"/>
      <c r="HN15" s="150"/>
      <c r="HO15" s="150"/>
      <c r="HP15" s="150"/>
      <c r="HQ15" s="150"/>
      <c r="HR15" s="150"/>
      <c r="HS15" s="150"/>
      <c r="HT15" s="150"/>
      <c r="HU15" s="150"/>
      <c r="HV15" s="150"/>
      <c r="HW15" s="150"/>
      <c r="HX15" s="150"/>
      <c r="HY15" s="150"/>
      <c r="HZ15" s="150"/>
      <c r="IA15" s="150"/>
      <c r="IB15" s="150"/>
      <c r="IC15" s="150"/>
      <c r="ID15" s="150"/>
      <c r="IE15" s="150"/>
      <c r="IF15" s="150"/>
      <c r="IG15" s="150"/>
      <c r="IH15" s="150"/>
      <c r="II15" s="150"/>
      <c r="IJ15" s="150"/>
      <c r="IK15" s="150"/>
      <c r="IL15" s="150"/>
      <c r="IM15" s="150"/>
      <c r="IN15" s="150"/>
      <c r="IO15" s="150"/>
      <c r="IP15" s="150"/>
      <c r="IQ15" s="150"/>
      <c r="IR15" s="150"/>
    </row>
    <row r="16" spans="1:252" s="23" customFormat="1" ht="92.25" customHeight="1" x14ac:dyDescent="0.2">
      <c r="A16" s="259"/>
      <c r="B16" s="262" t="s">
        <v>23</v>
      </c>
      <c r="C16" s="156" t="s">
        <v>49</v>
      </c>
      <c r="D16" s="157"/>
      <c r="E16" s="157" t="s">
        <v>26</v>
      </c>
      <c r="F16" s="158"/>
      <c r="G16" s="147" t="s">
        <v>50</v>
      </c>
      <c r="H16" s="265"/>
      <c r="I16" s="150"/>
      <c r="J16" s="150"/>
    </row>
    <row r="17" spans="1:10" s="23" customFormat="1" ht="29.25" customHeight="1" x14ac:dyDescent="0.2">
      <c r="A17" s="260"/>
      <c r="B17" s="263"/>
      <c r="C17" s="156" t="s">
        <v>51</v>
      </c>
      <c r="D17" s="157"/>
      <c r="E17" s="157" t="s">
        <v>26</v>
      </c>
      <c r="F17" s="158"/>
      <c r="G17" s="147" t="s">
        <v>52</v>
      </c>
      <c r="H17" s="258"/>
      <c r="I17" s="150"/>
      <c r="J17" s="150"/>
    </row>
    <row r="18" spans="1:10" s="23" customFormat="1" ht="102.75" customHeight="1" x14ac:dyDescent="0.2">
      <c r="A18" s="261"/>
      <c r="B18" s="264"/>
      <c r="C18" s="156" t="s">
        <v>53</v>
      </c>
      <c r="D18" s="157"/>
      <c r="E18" s="157" t="s">
        <v>26</v>
      </c>
      <c r="F18" s="158"/>
      <c r="G18" s="147" t="s">
        <v>54</v>
      </c>
      <c r="H18" s="258"/>
      <c r="I18" s="150"/>
      <c r="J18" s="150"/>
    </row>
    <row r="19" spans="1:10" s="23" customFormat="1" ht="26.25" customHeight="1" x14ac:dyDescent="0.2">
      <c r="A19" s="266"/>
      <c r="B19" s="267"/>
      <c r="C19" s="156" t="s">
        <v>55</v>
      </c>
      <c r="D19" s="157"/>
      <c r="E19" s="157" t="s">
        <v>26</v>
      </c>
      <c r="F19" s="158"/>
      <c r="G19" s="147"/>
      <c r="H19" s="258"/>
      <c r="I19" s="150"/>
      <c r="J19" s="150"/>
    </row>
    <row r="20" spans="1:10" s="23" customFormat="1" ht="36" customHeight="1" thickBot="1" x14ac:dyDescent="0.25">
      <c r="A20" s="266"/>
      <c r="B20" s="267"/>
      <c r="C20" s="156" t="s">
        <v>56</v>
      </c>
      <c r="D20" s="157"/>
      <c r="E20" s="157" t="s">
        <v>26</v>
      </c>
      <c r="F20" s="158"/>
      <c r="G20" s="147"/>
      <c r="H20" s="258"/>
      <c r="I20" s="150"/>
      <c r="J20" s="150"/>
    </row>
    <row r="21" spans="1:10" s="23" customFormat="1" ht="33.75" customHeight="1" thickBot="1" x14ac:dyDescent="0.25">
      <c r="A21" s="149"/>
      <c r="B21" s="198" t="s">
        <v>23</v>
      </c>
      <c r="C21" s="199" t="s">
        <v>57</v>
      </c>
      <c r="D21" s="157"/>
      <c r="E21" s="157" t="s">
        <v>26</v>
      </c>
      <c r="F21" s="158"/>
      <c r="G21" s="147" t="s">
        <v>58</v>
      </c>
      <c r="H21" s="200"/>
      <c r="I21" s="150"/>
      <c r="J21" s="150"/>
    </row>
    <row r="22" spans="1:10" s="23" customFormat="1" ht="19.5" customHeight="1" thickBot="1" x14ac:dyDescent="0.25">
      <c r="A22" s="107"/>
      <c r="B22" s="242" t="s">
        <v>28</v>
      </c>
      <c r="C22" s="243"/>
      <c r="D22" s="168"/>
      <c r="E22" s="157"/>
      <c r="F22" s="158"/>
      <c r="G22" s="147"/>
      <c r="H22" s="182"/>
      <c r="I22" s="150"/>
      <c r="J22" s="150"/>
    </row>
    <row r="23" spans="1:10" s="23" customFormat="1" ht="38.25" customHeight="1" x14ac:dyDescent="0.2">
      <c r="A23" s="107"/>
      <c r="B23" s="201"/>
      <c r="C23" s="146" t="s">
        <v>59</v>
      </c>
      <c r="D23" s="168"/>
      <c r="E23" s="157" t="s">
        <v>26</v>
      </c>
      <c r="F23" s="158"/>
      <c r="G23" s="147" t="s">
        <v>60</v>
      </c>
      <c r="H23" s="182"/>
      <c r="I23" s="150"/>
      <c r="J23" s="151"/>
    </row>
    <row r="24" spans="1:10" s="23" customFormat="1" ht="56.25" customHeight="1" x14ac:dyDescent="0.2">
      <c r="A24" s="107"/>
      <c r="B24" s="201"/>
      <c r="C24" s="147" t="s">
        <v>61</v>
      </c>
      <c r="D24" s="168"/>
      <c r="E24" s="157"/>
      <c r="F24" s="158" t="s">
        <v>26</v>
      </c>
      <c r="G24" s="147"/>
      <c r="H24" s="182"/>
      <c r="I24" s="150"/>
      <c r="J24" s="151"/>
    </row>
    <row r="25" spans="1:10" s="23" customFormat="1" ht="63.75" customHeight="1" x14ac:dyDescent="0.2">
      <c r="A25" s="107"/>
      <c r="B25" s="201"/>
      <c r="C25" s="147" t="s">
        <v>62</v>
      </c>
      <c r="D25" s="168" t="s">
        <v>26</v>
      </c>
      <c r="E25" s="157"/>
      <c r="F25" s="158"/>
      <c r="G25" s="147" t="s">
        <v>63</v>
      </c>
      <c r="H25" s="182"/>
      <c r="I25" s="150"/>
      <c r="J25" s="151"/>
    </row>
    <row r="26" spans="1:10" s="23" customFormat="1" ht="30" customHeight="1" x14ac:dyDescent="0.2">
      <c r="A26" s="107"/>
      <c r="B26" s="201"/>
      <c r="C26" s="147" t="s">
        <v>64</v>
      </c>
      <c r="D26" s="168"/>
      <c r="E26" s="157" t="s">
        <v>26</v>
      </c>
      <c r="F26" s="158"/>
      <c r="G26" s="147" t="s">
        <v>65</v>
      </c>
      <c r="H26" s="182"/>
      <c r="I26" s="150"/>
      <c r="J26" s="151"/>
    </row>
    <row r="27" spans="1:10" s="23" customFormat="1" ht="22.5" customHeight="1" thickBot="1" x14ac:dyDescent="0.25">
      <c r="A27" s="107"/>
      <c r="B27" s="201"/>
      <c r="C27" s="147" t="s">
        <v>66</v>
      </c>
      <c r="D27" s="168"/>
      <c r="E27" s="157" t="s">
        <v>26</v>
      </c>
      <c r="F27" s="158"/>
      <c r="G27" s="147" t="s">
        <v>67</v>
      </c>
      <c r="H27" s="182"/>
      <c r="I27" s="150"/>
      <c r="J27" s="151"/>
    </row>
    <row r="28" spans="1:10" s="23" customFormat="1" ht="19.5" customHeight="1" thickBot="1" x14ac:dyDescent="0.25">
      <c r="A28" s="107"/>
      <c r="B28" s="242" t="s">
        <v>30</v>
      </c>
      <c r="C28" s="243"/>
      <c r="D28" s="168"/>
      <c r="E28" s="157"/>
      <c r="F28" s="158"/>
      <c r="G28" s="147"/>
      <c r="H28" s="182"/>
      <c r="I28" s="150"/>
      <c r="J28" s="150"/>
    </row>
    <row r="29" spans="1:10" s="23" customFormat="1" ht="19.5" customHeight="1" thickBot="1" x14ac:dyDescent="0.25">
      <c r="A29" s="107"/>
      <c r="B29" s="201"/>
      <c r="C29" s="187" t="s">
        <v>68</v>
      </c>
      <c r="D29" s="168"/>
      <c r="E29" s="157" t="s">
        <v>26</v>
      </c>
      <c r="F29" s="158"/>
      <c r="G29" s="147"/>
      <c r="H29" s="182"/>
      <c r="I29" s="150"/>
      <c r="J29" s="150"/>
    </row>
    <row r="30" spans="1:10" s="23" customFormat="1" ht="14.25" x14ac:dyDescent="0.2">
      <c r="A30" s="150"/>
      <c r="B30" s="150"/>
      <c r="C30" s="138"/>
      <c r="D30" s="25">
        <f>COUNTA(D10:D29)</f>
        <v>3</v>
      </c>
      <c r="E30" s="25">
        <f>COUNTA(E10:E29)</f>
        <v>13</v>
      </c>
      <c r="F30" s="25">
        <f>COUNTA(F10:F29)</f>
        <v>1</v>
      </c>
      <c r="G30" s="169"/>
      <c r="H30" s="150"/>
      <c r="I30" s="150"/>
      <c r="J30" s="150"/>
    </row>
    <row r="31" spans="1:10" s="29" customFormat="1" ht="14.25" x14ac:dyDescent="0.2">
      <c r="A31" s="27" t="s">
        <v>33</v>
      </c>
      <c r="B31" s="137"/>
      <c r="C31" s="139"/>
      <c r="D31" s="34">
        <f>D30+E30</f>
        <v>16</v>
      </c>
    </row>
    <row r="32" spans="1:10" s="29" customFormat="1" ht="14.25" x14ac:dyDescent="0.2">
      <c r="A32" s="32" t="s">
        <v>34</v>
      </c>
      <c r="B32" s="33"/>
      <c r="C32" s="139"/>
      <c r="D32" s="34">
        <f>D30</f>
        <v>3</v>
      </c>
    </row>
    <row r="33" spans="1:4" s="29" customFormat="1" x14ac:dyDescent="0.2">
      <c r="A33" s="27" t="s">
        <v>35</v>
      </c>
      <c r="B33" s="28"/>
      <c r="C33" s="189"/>
      <c r="D33" s="27">
        <f>E30</f>
        <v>13</v>
      </c>
    </row>
    <row r="34" spans="1:4" x14ac:dyDescent="0.2">
      <c r="A34" s="35" t="s">
        <v>36</v>
      </c>
      <c r="B34" s="35"/>
      <c r="C34" s="43"/>
      <c r="D34" s="36">
        <f>D32/D31</f>
        <v>0.1875</v>
      </c>
    </row>
  </sheetData>
  <mergeCells count="62">
    <mergeCell ref="II9:IN9"/>
    <mergeCell ref="IO9:IR9"/>
    <mergeCell ref="GY9:HD9"/>
    <mergeCell ref="HE9:HJ9"/>
    <mergeCell ref="HK9:HP9"/>
    <mergeCell ref="HQ9:HV9"/>
    <mergeCell ref="HW9:IB9"/>
    <mergeCell ref="IC9:IH9"/>
    <mergeCell ref="GA9:GF9"/>
    <mergeCell ref="GG9:GL9"/>
    <mergeCell ref="GM9:GR9"/>
    <mergeCell ref="GS9:GX9"/>
    <mergeCell ref="EE9:EJ9"/>
    <mergeCell ref="FI9:FN9"/>
    <mergeCell ref="EK9:EP9"/>
    <mergeCell ref="EQ9:EV9"/>
    <mergeCell ref="EW9:FB9"/>
    <mergeCell ref="FC9:FH9"/>
    <mergeCell ref="FO9:FT9"/>
    <mergeCell ref="BE9:BJ9"/>
    <mergeCell ref="BK9:BP9"/>
    <mergeCell ref="DY9:ED9"/>
    <mergeCell ref="FU9:FZ9"/>
    <mergeCell ref="BQ9:BV9"/>
    <mergeCell ref="BW9:CB9"/>
    <mergeCell ref="CC9:CH9"/>
    <mergeCell ref="CI9:CN9"/>
    <mergeCell ref="CO9:CT9"/>
    <mergeCell ref="CU9:CZ9"/>
    <mergeCell ref="DA9:DF9"/>
    <mergeCell ref="DG9:DL9"/>
    <mergeCell ref="DM9:DR9"/>
    <mergeCell ref="DS9:DX9"/>
    <mergeCell ref="AA9:AF9"/>
    <mergeCell ref="AG9:AL9"/>
    <mergeCell ref="AM9:AR9"/>
    <mergeCell ref="AS9:AX9"/>
    <mergeCell ref="AY9:BD9"/>
    <mergeCell ref="I9:N9"/>
    <mergeCell ref="O9:T9"/>
    <mergeCell ref="U9:Z9"/>
    <mergeCell ref="A7:G7"/>
    <mergeCell ref="A8:A9"/>
    <mergeCell ref="F8:F9"/>
    <mergeCell ref="G8:G9"/>
    <mergeCell ref="H8:H9"/>
    <mergeCell ref="B8:B9"/>
    <mergeCell ref="C8:C9"/>
    <mergeCell ref="D8:D9"/>
    <mergeCell ref="E8:E9"/>
    <mergeCell ref="H19:H20"/>
    <mergeCell ref="A16:A18"/>
    <mergeCell ref="B16:B18"/>
    <mergeCell ref="H16:H18"/>
    <mergeCell ref="A19:A20"/>
    <mergeCell ref="B19:B20"/>
    <mergeCell ref="B22:C22"/>
    <mergeCell ref="B28:C28"/>
    <mergeCell ref="A2:G2"/>
    <mergeCell ref="A3:F3"/>
    <mergeCell ref="A5:F5"/>
    <mergeCell ref="A4:F4"/>
  </mergeCells>
  <phoneticPr fontId="0" type="noConversion"/>
  <pageMargins left="0.78740157480314965" right="0.78740157480314965" top="0.78740157480314965" bottom="0.78740157480314965" header="0" footer="0"/>
  <pageSetup scale="9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A9" zoomScale="90" zoomScaleNormal="90" workbookViewId="0">
      <selection activeCell="J16" sqref="J16"/>
    </sheetView>
  </sheetViews>
  <sheetFormatPr baseColWidth="10" defaultColWidth="11.42578125" defaultRowHeight="11.25" x14ac:dyDescent="0.2"/>
  <cols>
    <col min="1" max="1" width="5.85546875" style="19" bestFit="1" customWidth="1"/>
    <col min="2" max="2" width="12.140625" style="19" customWidth="1"/>
    <col min="3" max="3" width="45.7109375" style="19" customWidth="1"/>
    <col min="4" max="4" width="4.7109375" style="19" customWidth="1"/>
    <col min="5" max="5" width="4.5703125" style="19" customWidth="1"/>
    <col min="6" max="6" width="5" style="19" customWidth="1"/>
    <col min="7" max="7" width="37.7109375" style="19" customWidth="1"/>
    <col min="8" max="8" width="11.42578125" style="19"/>
    <col min="9" max="9" width="28.42578125" style="19" customWidth="1"/>
    <col min="10" max="16384" width="11.42578125" style="19"/>
  </cols>
  <sheetData>
    <row r="1" spans="1:9" ht="27.75" customHeight="1" x14ac:dyDescent="0.2">
      <c r="A1" s="173"/>
      <c r="B1" s="173"/>
      <c r="C1" s="173"/>
      <c r="D1" s="173"/>
      <c r="E1" s="173"/>
      <c r="F1" s="173"/>
      <c r="G1" s="175"/>
      <c r="H1" s="173"/>
      <c r="I1" s="173"/>
    </row>
    <row r="2" spans="1:9" ht="15.75" x14ac:dyDescent="0.25">
      <c r="A2" s="93" t="s">
        <v>9</v>
      </c>
      <c r="B2" s="170"/>
      <c r="C2" s="170"/>
      <c r="D2" s="170"/>
      <c r="E2" s="170"/>
      <c r="F2" s="170"/>
      <c r="G2" s="170"/>
      <c r="H2" s="173"/>
      <c r="I2" s="173"/>
    </row>
    <row r="3" spans="1:9" ht="17.25" customHeight="1" x14ac:dyDescent="0.2">
      <c r="A3" s="91" t="s">
        <v>69</v>
      </c>
      <c r="B3" s="84"/>
      <c r="C3" s="84"/>
      <c r="D3" s="173"/>
      <c r="E3" s="173"/>
      <c r="F3" s="173"/>
      <c r="G3" s="173"/>
      <c r="H3" s="173"/>
      <c r="I3" s="173"/>
    </row>
    <row r="4" spans="1:9" s="114" customFormat="1" ht="18" customHeight="1" x14ac:dyDescent="0.2">
      <c r="A4" s="115" t="str">
        <f>'1. Talento Humano'!A4:F4</f>
        <v xml:space="preserve">PROCESO MISIONAL: Apoyo diagnóstico y complementación terapéutica
</v>
      </c>
      <c r="B4" s="117"/>
      <c r="C4" s="117"/>
      <c r="D4" s="117"/>
      <c r="E4" s="117"/>
      <c r="F4" s="117"/>
    </row>
    <row r="5" spans="1:9" s="114" customFormat="1" ht="18" customHeight="1" x14ac:dyDescent="0.2">
      <c r="A5" s="115" t="str">
        <f>'1. Talento Humano'!A5:F5</f>
        <v>SUBROCESO: FARMACIA</v>
      </c>
      <c r="B5" s="117"/>
      <c r="C5" s="117"/>
      <c r="D5" s="117"/>
      <c r="E5" s="117"/>
      <c r="F5" s="117"/>
    </row>
    <row r="6" spans="1:9" s="114" customFormat="1" ht="18" customHeight="1" x14ac:dyDescent="0.2">
      <c r="A6" s="115" t="str">
        <f>'1. Talento Humano'!A6:F6</f>
        <v>GRUPO : FARMACIA</v>
      </c>
      <c r="B6" s="117"/>
      <c r="C6" s="117"/>
      <c r="D6" s="117"/>
      <c r="E6" s="117"/>
      <c r="F6" s="117"/>
    </row>
    <row r="7" spans="1:9" s="72" customFormat="1" ht="15.75" customHeight="1" x14ac:dyDescent="0.25">
      <c r="A7" s="92" t="str">
        <f>'1. Talento Humano'!A7:F7</f>
        <v>SERVICIO: FARMACEUTICO BAJA COMPLEJIDAD.</v>
      </c>
      <c r="B7" s="172"/>
      <c r="C7" s="172"/>
      <c r="D7" s="172"/>
      <c r="E7" s="172"/>
      <c r="F7" s="172"/>
      <c r="G7" s="170"/>
    </row>
    <row r="8" spans="1:9" s="72" customFormat="1" ht="29.25" customHeight="1" thickBot="1" x14ac:dyDescent="0.25">
      <c r="A8" s="269"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8" s="269"/>
      <c r="C8" s="269"/>
      <c r="D8" s="269"/>
      <c r="E8" s="269"/>
      <c r="F8" s="269"/>
      <c r="G8" s="269"/>
    </row>
    <row r="9" spans="1:9" s="22" customFormat="1" ht="20.25" customHeight="1" thickBot="1" x14ac:dyDescent="0.25">
      <c r="A9" s="86" t="s">
        <v>16</v>
      </c>
      <c r="B9" s="87" t="s">
        <v>17</v>
      </c>
      <c r="C9" s="86" t="s">
        <v>18</v>
      </c>
      <c r="D9" s="86" t="s">
        <v>19</v>
      </c>
      <c r="E9" s="88" t="s">
        <v>20</v>
      </c>
      <c r="F9" s="86" t="s">
        <v>21</v>
      </c>
      <c r="G9" s="89" t="s">
        <v>22</v>
      </c>
      <c r="H9" s="174"/>
      <c r="I9" s="174"/>
    </row>
    <row r="10" spans="1:9" s="26" customFormat="1" ht="44.25" customHeight="1" x14ac:dyDescent="0.2">
      <c r="A10" s="80"/>
      <c r="B10" s="203" t="s">
        <v>23</v>
      </c>
      <c r="C10" s="85" t="s">
        <v>70</v>
      </c>
      <c r="D10" s="85"/>
      <c r="E10" s="85" t="s">
        <v>26</v>
      </c>
      <c r="F10" s="125"/>
      <c r="G10" s="127" t="s">
        <v>71</v>
      </c>
      <c r="H10" s="169"/>
      <c r="I10" s="169"/>
    </row>
    <row r="11" spans="1:9" s="26" customFormat="1" ht="96.75" customHeight="1" thickBot="1" x14ac:dyDescent="0.25">
      <c r="A11" s="81"/>
      <c r="B11" s="204"/>
      <c r="C11" s="162" t="s">
        <v>72</v>
      </c>
      <c r="D11" s="162"/>
      <c r="E11" s="42" t="s">
        <v>26</v>
      </c>
      <c r="F11" s="126"/>
      <c r="G11" s="128" t="s">
        <v>73</v>
      </c>
      <c r="H11" s="169"/>
      <c r="I11" s="169"/>
    </row>
    <row r="12" spans="1:9" s="26" customFormat="1" ht="98.25" customHeight="1" thickBot="1" x14ac:dyDescent="0.25">
      <c r="A12" s="161"/>
      <c r="B12" s="205"/>
      <c r="C12" s="165" t="s">
        <v>74</v>
      </c>
      <c r="D12" s="164"/>
      <c r="E12" s="164" t="s">
        <v>26</v>
      </c>
      <c r="F12" s="164"/>
      <c r="G12" s="142" t="s">
        <v>75</v>
      </c>
      <c r="H12" s="169"/>
      <c r="I12" s="169"/>
    </row>
    <row r="13" spans="1:9" s="26" customFormat="1" ht="97.5" customHeight="1" thickBot="1" x14ac:dyDescent="0.25">
      <c r="A13" s="153"/>
      <c r="B13" s="193"/>
      <c r="C13" s="206" t="s">
        <v>76</v>
      </c>
      <c r="D13" s="207"/>
      <c r="E13" s="163" t="s">
        <v>26</v>
      </c>
      <c r="F13" s="155"/>
      <c r="G13" s="142" t="s">
        <v>77</v>
      </c>
      <c r="H13" s="169" t="s">
        <v>78</v>
      </c>
      <c r="I13" s="154"/>
    </row>
    <row r="14" spans="1:9" s="26" customFormat="1" ht="20.25" customHeight="1" thickBot="1" x14ac:dyDescent="0.25">
      <c r="A14" s="129"/>
      <c r="B14" s="242" t="s">
        <v>28</v>
      </c>
      <c r="C14" s="243"/>
      <c r="D14" s="142"/>
      <c r="E14" s="128"/>
      <c r="F14" s="128"/>
      <c r="G14" s="128"/>
      <c r="H14" s="169"/>
      <c r="I14" s="169"/>
    </row>
    <row r="15" spans="1:9" s="26" customFormat="1" ht="83.25" customHeight="1" x14ac:dyDescent="0.2">
      <c r="A15" s="129"/>
      <c r="B15" s="201"/>
      <c r="C15" s="160" t="s">
        <v>79</v>
      </c>
      <c r="D15" s="142"/>
      <c r="E15" s="128" t="s">
        <v>26</v>
      </c>
      <c r="F15" s="128"/>
      <c r="G15" s="128" t="s">
        <v>80</v>
      </c>
      <c r="H15" s="169"/>
      <c r="I15" s="169"/>
    </row>
    <row r="16" spans="1:9" s="26" customFormat="1" ht="39" customHeight="1" x14ac:dyDescent="0.2">
      <c r="A16" s="129"/>
      <c r="B16" s="201"/>
      <c r="C16" s="160" t="s">
        <v>81</v>
      </c>
      <c r="D16" s="142"/>
      <c r="E16" s="128" t="s">
        <v>82</v>
      </c>
      <c r="F16" s="128"/>
      <c r="G16" s="128" t="s">
        <v>83</v>
      </c>
      <c r="H16" s="169"/>
      <c r="I16" s="169"/>
    </row>
    <row r="17" spans="1:7" s="26" customFormat="1" ht="66.75" customHeight="1" thickBot="1" x14ac:dyDescent="0.25">
      <c r="A17" s="129"/>
      <c r="B17" s="201"/>
      <c r="C17" s="183" t="s">
        <v>84</v>
      </c>
      <c r="D17" s="142"/>
      <c r="E17" s="128" t="s">
        <v>26</v>
      </c>
      <c r="F17" s="128"/>
      <c r="G17" s="128" t="s">
        <v>85</v>
      </c>
    </row>
    <row r="18" spans="1:7" s="26" customFormat="1" ht="20.25" customHeight="1" thickBot="1" x14ac:dyDescent="0.25">
      <c r="A18" s="129"/>
      <c r="B18" s="242" t="s">
        <v>30</v>
      </c>
      <c r="C18" s="243"/>
      <c r="D18" s="142"/>
      <c r="E18" s="128"/>
      <c r="F18" s="128"/>
      <c r="G18" s="128"/>
    </row>
    <row r="19" spans="1:7" s="26" customFormat="1" ht="37.5" customHeight="1" thickBot="1" x14ac:dyDescent="0.25">
      <c r="A19" s="129"/>
      <c r="B19" s="201"/>
      <c r="C19" s="187" t="s">
        <v>86</v>
      </c>
      <c r="D19" s="128"/>
      <c r="E19" s="128"/>
      <c r="F19" s="128"/>
      <c r="G19" s="128"/>
    </row>
    <row r="20" spans="1:7" s="26" customFormat="1" ht="89.25" customHeight="1" thickBot="1" x14ac:dyDescent="0.25">
      <c r="A20" s="129"/>
      <c r="B20" s="201"/>
      <c r="C20" s="187" t="s">
        <v>87</v>
      </c>
      <c r="D20" s="128"/>
      <c r="E20" s="128"/>
      <c r="F20" s="128" t="s">
        <v>26</v>
      </c>
      <c r="G20" s="128"/>
    </row>
    <row r="21" spans="1:7" s="26" customFormat="1" ht="34.5" customHeight="1" thickBot="1" x14ac:dyDescent="0.25">
      <c r="A21" s="124"/>
      <c r="B21" s="202"/>
      <c r="C21" s="140"/>
      <c r="D21" s="128"/>
      <c r="E21" s="128"/>
      <c r="F21" s="128"/>
      <c r="G21" s="128"/>
    </row>
    <row r="22" spans="1:7" s="26" customFormat="1" ht="13.5" thickBot="1" x14ac:dyDescent="0.25">
      <c r="A22" s="90"/>
      <c r="B22" s="143"/>
      <c r="C22" s="141"/>
      <c r="D22" s="208"/>
      <c r="E22" s="208"/>
      <c r="F22" s="208"/>
      <c r="G22" s="209"/>
    </row>
    <row r="23" spans="1:7" s="23" customFormat="1" ht="12.75" x14ac:dyDescent="0.2">
      <c r="A23" s="185"/>
      <c r="B23" s="185"/>
      <c r="C23" s="210"/>
      <c r="D23" s="110">
        <f>COUNTA(D10:D22)</f>
        <v>0</v>
      </c>
      <c r="E23" s="110">
        <f>COUNTA(E10:E22)</f>
        <v>7</v>
      </c>
      <c r="F23" s="110">
        <f>COUNTA(F10:F22)</f>
        <v>1</v>
      </c>
      <c r="G23" s="111"/>
    </row>
    <row r="24" spans="1:7" s="23" customFormat="1" ht="12.75" x14ac:dyDescent="0.2">
      <c r="A24" s="150"/>
      <c r="B24" s="150"/>
      <c r="C24" s="150"/>
      <c r="D24" s="150"/>
      <c r="E24" s="150"/>
      <c r="F24" s="25"/>
      <c r="G24" s="169"/>
    </row>
    <row r="25" spans="1:7" s="29" customFormat="1" ht="12.75" x14ac:dyDescent="0.2">
      <c r="A25" s="27" t="s">
        <v>33</v>
      </c>
      <c r="B25" s="28"/>
      <c r="C25" s="37"/>
      <c r="D25" s="27">
        <f>D23+E23</f>
        <v>7</v>
      </c>
    </row>
    <row r="26" spans="1:7" s="38" customFormat="1" ht="12.75" x14ac:dyDescent="0.2">
      <c r="A26" s="190"/>
      <c r="B26" s="190"/>
      <c r="C26" s="211"/>
      <c r="D26" s="31"/>
      <c r="E26" s="190"/>
      <c r="F26" s="190"/>
      <c r="G26" s="190"/>
    </row>
    <row r="27" spans="1:7" s="29" customFormat="1" ht="12.75" x14ac:dyDescent="0.2">
      <c r="A27" s="32" t="s">
        <v>34</v>
      </c>
      <c r="B27" s="33"/>
      <c r="C27" s="40"/>
      <c r="D27" s="34">
        <f>D23</f>
        <v>0</v>
      </c>
    </row>
    <row r="28" spans="1:7" s="38" customFormat="1" ht="12.75" x14ac:dyDescent="0.2">
      <c r="A28" s="190"/>
      <c r="B28" s="190"/>
      <c r="C28" s="211"/>
      <c r="D28" s="31"/>
      <c r="E28" s="190"/>
      <c r="F28" s="190"/>
      <c r="G28" s="190"/>
    </row>
    <row r="29" spans="1:7" s="29" customFormat="1" ht="12.75" x14ac:dyDescent="0.2">
      <c r="A29" s="27" t="s">
        <v>35</v>
      </c>
      <c r="B29" s="28"/>
      <c r="C29" s="37"/>
      <c r="D29" s="27">
        <f>E23</f>
        <v>7</v>
      </c>
    </row>
    <row r="30" spans="1:7" s="38" customFormat="1" ht="12.75" x14ac:dyDescent="0.2">
      <c r="A30" s="190"/>
      <c r="B30" s="190"/>
      <c r="C30" s="211"/>
      <c r="D30" s="190"/>
      <c r="E30" s="190"/>
      <c r="F30" s="190"/>
      <c r="G30" s="190"/>
    </row>
    <row r="31" spans="1:7" s="38" customFormat="1" ht="12.75" x14ac:dyDescent="0.2">
      <c r="A31" s="35" t="s">
        <v>36</v>
      </c>
      <c r="B31" s="35"/>
      <c r="C31" s="41"/>
      <c r="D31" s="36">
        <f>D27/D25</f>
        <v>0</v>
      </c>
      <c r="E31" s="190"/>
      <c r="F31" s="190"/>
      <c r="G31" s="190"/>
    </row>
    <row r="32" spans="1:7" s="38" customFormat="1" ht="12.75" x14ac:dyDescent="0.2">
      <c r="A32" s="190"/>
      <c r="B32" s="190"/>
      <c r="C32" s="211"/>
      <c r="D32" s="190"/>
      <c r="E32" s="190"/>
      <c r="F32" s="190"/>
      <c r="G32" s="190"/>
    </row>
  </sheetData>
  <mergeCells count="3">
    <mergeCell ref="A8:G8"/>
    <mergeCell ref="B14:C14"/>
    <mergeCell ref="B18:C18"/>
  </mergeCells>
  <phoneticPr fontId="0" type="noConversion"/>
  <pageMargins left="0.78740157480314965" right="0.78740157480314965" top="0.78740157480314965" bottom="0.78740157480314965" header="0" footer="0"/>
  <pageSetup scale="9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
  <sheetViews>
    <sheetView topLeftCell="A14" zoomScale="80" zoomScaleNormal="80" workbookViewId="0">
      <selection activeCell="A27" sqref="A27:XFD27"/>
    </sheetView>
  </sheetViews>
  <sheetFormatPr baseColWidth="10" defaultColWidth="11.42578125" defaultRowHeight="11.25" x14ac:dyDescent="0.2"/>
  <cols>
    <col min="1" max="1" width="4.28515625" style="19" customWidth="1"/>
    <col min="2" max="2" width="12.42578125" style="19" customWidth="1"/>
    <col min="3" max="3" width="52.28515625" style="19" customWidth="1"/>
    <col min="4" max="4" width="5.85546875" style="19" customWidth="1"/>
    <col min="5" max="6" width="3.42578125" style="19" customWidth="1"/>
    <col min="7" max="7" width="46.140625" style="19" customWidth="1"/>
    <col min="8" max="8" width="8.28515625" style="19" customWidth="1"/>
    <col min="9" max="16384" width="11.42578125" style="19"/>
  </cols>
  <sheetData>
    <row r="1" spans="1:256" ht="19.149999999999999" customHeight="1" x14ac:dyDescent="0.2">
      <c r="A1" s="173"/>
      <c r="B1" s="173"/>
      <c r="C1" s="173"/>
      <c r="D1" s="173"/>
      <c r="E1" s="173"/>
      <c r="F1" s="173"/>
      <c r="G1" s="175"/>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3"/>
      <c r="DW1" s="173"/>
      <c r="DX1" s="173"/>
      <c r="DY1" s="173"/>
      <c r="DZ1" s="173"/>
      <c r="EA1" s="173"/>
      <c r="EB1" s="173"/>
      <c r="EC1" s="17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c r="FG1" s="173"/>
      <c r="FH1" s="173"/>
      <c r="FI1" s="173"/>
      <c r="FJ1" s="173"/>
      <c r="FK1" s="173"/>
      <c r="FL1" s="173"/>
      <c r="FM1" s="173"/>
      <c r="FN1" s="173"/>
      <c r="FO1" s="173"/>
      <c r="FP1" s="173"/>
      <c r="FQ1" s="173"/>
      <c r="FR1" s="173"/>
      <c r="FS1" s="173"/>
      <c r="FT1" s="173"/>
      <c r="FU1" s="173"/>
      <c r="FV1" s="173"/>
      <c r="FW1" s="173"/>
      <c r="FX1" s="173"/>
      <c r="FY1" s="173"/>
      <c r="FZ1" s="173"/>
      <c r="GA1" s="173"/>
      <c r="GB1" s="173"/>
      <c r="GC1" s="173"/>
      <c r="GD1" s="173"/>
      <c r="GE1" s="173"/>
      <c r="GF1" s="173"/>
      <c r="GG1" s="173"/>
      <c r="GH1" s="173"/>
      <c r="GI1" s="173"/>
      <c r="GJ1" s="173"/>
      <c r="GK1" s="173"/>
      <c r="GL1" s="173"/>
      <c r="GM1" s="173"/>
      <c r="GN1" s="173"/>
      <c r="GO1" s="173"/>
      <c r="GP1" s="173"/>
      <c r="GQ1" s="173"/>
      <c r="GR1" s="173"/>
      <c r="GS1" s="173"/>
      <c r="GT1" s="173"/>
      <c r="GU1" s="173"/>
      <c r="GV1" s="173"/>
      <c r="GW1" s="173"/>
      <c r="GX1" s="173"/>
      <c r="GY1" s="173"/>
      <c r="GZ1" s="173"/>
      <c r="HA1" s="173"/>
      <c r="HB1" s="173"/>
      <c r="HC1" s="173"/>
      <c r="HD1" s="173"/>
      <c r="HE1" s="173"/>
      <c r="HF1" s="173"/>
      <c r="HG1" s="173"/>
      <c r="HH1" s="173"/>
      <c r="HI1" s="173"/>
      <c r="HJ1" s="173"/>
      <c r="HK1" s="173"/>
      <c r="HL1" s="173"/>
      <c r="HM1" s="173"/>
      <c r="HN1" s="173"/>
      <c r="HO1" s="173"/>
      <c r="HP1" s="173"/>
      <c r="HQ1" s="173"/>
      <c r="HR1" s="173"/>
      <c r="HS1" s="173"/>
      <c r="HT1" s="173"/>
      <c r="HU1" s="173"/>
      <c r="HV1" s="173"/>
      <c r="HW1" s="173"/>
      <c r="HX1" s="173"/>
      <c r="HY1" s="173"/>
      <c r="HZ1" s="173"/>
      <c r="IA1" s="173"/>
      <c r="IB1" s="173"/>
      <c r="IC1" s="173"/>
      <c r="ID1" s="173"/>
      <c r="IE1" s="173"/>
      <c r="IF1" s="173"/>
      <c r="IG1" s="173"/>
      <c r="IH1" s="173"/>
      <c r="II1" s="173"/>
      <c r="IJ1" s="173"/>
      <c r="IK1" s="173"/>
      <c r="IL1" s="173"/>
      <c r="IM1" s="173"/>
      <c r="IN1" s="173"/>
      <c r="IO1" s="173"/>
      <c r="IP1" s="173"/>
      <c r="IQ1" s="173"/>
      <c r="IR1" s="173"/>
      <c r="IS1" s="173"/>
      <c r="IT1" s="173"/>
      <c r="IU1" s="173"/>
      <c r="IV1" s="173"/>
    </row>
    <row r="2" spans="1:256" ht="15.75" x14ac:dyDescent="0.25">
      <c r="A2" s="244" t="s">
        <v>9</v>
      </c>
      <c r="B2" s="244"/>
      <c r="C2" s="244"/>
      <c r="D2" s="244"/>
      <c r="E2" s="244"/>
      <c r="F2" s="244"/>
      <c r="G2" s="244"/>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c r="IP2" s="173"/>
      <c r="IQ2" s="173"/>
      <c r="IR2" s="173"/>
      <c r="IS2" s="173"/>
      <c r="IT2" s="173"/>
      <c r="IU2" s="173"/>
      <c r="IV2" s="173"/>
    </row>
    <row r="3" spans="1:256" ht="26.25" customHeight="1" x14ac:dyDescent="0.25">
      <c r="A3" s="272" t="s">
        <v>88</v>
      </c>
      <c r="B3" s="272"/>
      <c r="C3" s="272"/>
      <c r="D3" s="272"/>
      <c r="E3" s="272"/>
      <c r="F3" s="272"/>
      <c r="G3" s="272"/>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3"/>
      <c r="ET3" s="173"/>
      <c r="EU3" s="173"/>
      <c r="EV3" s="173"/>
      <c r="EW3" s="173"/>
      <c r="EX3" s="173"/>
      <c r="EY3" s="173"/>
      <c r="EZ3" s="173"/>
      <c r="FA3" s="173"/>
      <c r="FB3" s="173"/>
      <c r="FC3" s="173"/>
      <c r="FD3" s="173"/>
      <c r="FE3" s="173"/>
      <c r="FF3" s="173"/>
      <c r="FG3" s="173"/>
      <c r="FH3" s="173"/>
      <c r="FI3" s="173"/>
      <c r="FJ3" s="173"/>
      <c r="FK3" s="173"/>
      <c r="FL3" s="173"/>
      <c r="FM3" s="173"/>
      <c r="FN3" s="173"/>
      <c r="FO3" s="173"/>
      <c r="FP3" s="173"/>
      <c r="FQ3" s="173"/>
      <c r="FR3" s="173"/>
      <c r="FS3" s="173"/>
      <c r="FT3" s="173"/>
      <c r="FU3" s="173"/>
      <c r="FV3" s="173"/>
      <c r="FW3" s="173"/>
      <c r="FX3" s="173"/>
      <c r="FY3" s="173"/>
      <c r="FZ3" s="173"/>
      <c r="GA3" s="173"/>
      <c r="GB3" s="173"/>
      <c r="GC3" s="173"/>
      <c r="GD3" s="173"/>
      <c r="GE3" s="173"/>
      <c r="GF3" s="173"/>
      <c r="GG3" s="173"/>
      <c r="GH3" s="173"/>
      <c r="GI3" s="173"/>
      <c r="GJ3" s="173"/>
      <c r="GK3" s="173"/>
      <c r="GL3" s="173"/>
      <c r="GM3" s="173"/>
      <c r="GN3" s="173"/>
      <c r="GO3" s="173"/>
      <c r="GP3" s="173"/>
      <c r="GQ3" s="173"/>
      <c r="GR3" s="173"/>
      <c r="GS3" s="173"/>
      <c r="GT3" s="173"/>
      <c r="GU3" s="173"/>
      <c r="GV3" s="173"/>
      <c r="GW3" s="173"/>
      <c r="GX3" s="173"/>
      <c r="GY3" s="173"/>
      <c r="GZ3" s="173"/>
      <c r="HA3" s="173"/>
      <c r="HB3" s="173"/>
      <c r="HC3" s="173"/>
      <c r="HD3" s="173"/>
      <c r="HE3" s="173"/>
      <c r="HF3" s="173"/>
      <c r="HG3" s="173"/>
      <c r="HH3" s="173"/>
      <c r="HI3" s="173"/>
      <c r="HJ3" s="173"/>
      <c r="HK3" s="173"/>
      <c r="HL3" s="173"/>
      <c r="HM3" s="173"/>
      <c r="HN3" s="173"/>
      <c r="HO3" s="173"/>
      <c r="HP3" s="173"/>
      <c r="HQ3" s="173"/>
      <c r="HR3" s="173"/>
      <c r="HS3" s="173"/>
      <c r="HT3" s="173"/>
      <c r="HU3" s="173"/>
      <c r="HV3" s="173"/>
      <c r="HW3" s="173"/>
      <c r="HX3" s="173"/>
      <c r="HY3" s="173"/>
      <c r="HZ3" s="173"/>
      <c r="IA3" s="173"/>
      <c r="IB3" s="173"/>
      <c r="IC3" s="173"/>
      <c r="ID3" s="173"/>
      <c r="IE3" s="173"/>
      <c r="IF3" s="173"/>
      <c r="IG3" s="173"/>
      <c r="IH3" s="173"/>
      <c r="II3" s="173"/>
      <c r="IJ3" s="173"/>
      <c r="IK3" s="173"/>
      <c r="IL3" s="173"/>
      <c r="IM3" s="173"/>
      <c r="IN3" s="173"/>
      <c r="IO3" s="173"/>
      <c r="IP3" s="173"/>
      <c r="IQ3" s="173"/>
      <c r="IR3" s="173"/>
      <c r="IS3" s="173"/>
      <c r="IT3" s="173"/>
      <c r="IU3" s="173"/>
      <c r="IV3" s="173"/>
    </row>
    <row r="4" spans="1:256" s="114" customFormat="1" ht="18" customHeight="1" x14ac:dyDescent="0.25">
      <c r="A4" s="257" t="str">
        <f>'1. Talento Humano'!A5:F5</f>
        <v>SUBROCESO: FARMACIA</v>
      </c>
      <c r="B4" s="257"/>
      <c r="C4" s="257"/>
      <c r="D4" s="257"/>
      <c r="E4" s="257"/>
      <c r="F4" s="257"/>
    </row>
    <row r="5" spans="1:256" s="114" customFormat="1" ht="18" customHeight="1" x14ac:dyDescent="0.25">
      <c r="A5" s="257" t="str">
        <f>'1. Talento Humano'!A6:F6</f>
        <v>GRUPO : FARMACIA</v>
      </c>
      <c r="B5" s="257"/>
      <c r="C5" s="257"/>
      <c r="D5" s="257"/>
      <c r="E5" s="257"/>
      <c r="F5" s="257"/>
    </row>
    <row r="6" spans="1:256" s="72" customFormat="1" ht="16.5" customHeight="1" x14ac:dyDescent="0.25">
      <c r="A6" s="272" t="str">
        <f>'1. Talento Humano'!A7:F7</f>
        <v>SERVICIO: FARMACEUTICO BAJA COMPLEJIDAD.</v>
      </c>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2"/>
      <c r="CG6" s="272"/>
      <c r="CH6" s="272"/>
      <c r="CI6" s="272"/>
      <c r="CJ6" s="272"/>
      <c r="CK6" s="272"/>
      <c r="CL6" s="272"/>
      <c r="CM6" s="272"/>
      <c r="CN6" s="272"/>
      <c r="CO6" s="272"/>
      <c r="CP6" s="272"/>
      <c r="CQ6" s="272"/>
      <c r="CR6" s="272"/>
      <c r="CS6" s="272"/>
      <c r="CT6" s="272"/>
      <c r="CU6" s="272"/>
      <c r="CV6" s="272"/>
      <c r="CW6" s="272"/>
      <c r="CX6" s="272"/>
      <c r="CY6" s="272"/>
      <c r="CZ6" s="272"/>
      <c r="DA6" s="272"/>
      <c r="DB6" s="272"/>
      <c r="DC6" s="272"/>
      <c r="DD6" s="272"/>
      <c r="DE6" s="272"/>
      <c r="DF6" s="272"/>
      <c r="DG6" s="272"/>
      <c r="DH6" s="272"/>
      <c r="DI6" s="272"/>
      <c r="DJ6" s="272"/>
      <c r="DK6" s="272"/>
      <c r="DL6" s="272"/>
      <c r="DM6" s="272"/>
      <c r="DN6" s="272"/>
      <c r="DO6" s="272"/>
      <c r="DP6" s="272"/>
      <c r="DQ6" s="272"/>
      <c r="DR6" s="272"/>
      <c r="DS6" s="272"/>
      <c r="DT6" s="272"/>
      <c r="DU6" s="272"/>
      <c r="DV6" s="272"/>
      <c r="DW6" s="272"/>
      <c r="DX6" s="272"/>
      <c r="DY6" s="272"/>
      <c r="DZ6" s="272"/>
      <c r="EA6" s="272"/>
      <c r="EB6" s="272"/>
      <c r="EC6" s="272"/>
      <c r="ED6" s="272"/>
      <c r="EE6" s="272"/>
      <c r="EF6" s="272"/>
      <c r="EG6" s="272"/>
      <c r="EH6" s="272"/>
      <c r="EI6" s="272"/>
      <c r="EJ6" s="272"/>
      <c r="EK6" s="272"/>
      <c r="EL6" s="272"/>
      <c r="EM6" s="272"/>
      <c r="EN6" s="272"/>
      <c r="EO6" s="272"/>
      <c r="EP6" s="272"/>
      <c r="EQ6" s="272"/>
      <c r="ER6" s="272"/>
      <c r="ES6" s="272"/>
      <c r="ET6" s="272"/>
      <c r="EU6" s="272"/>
      <c r="EV6" s="272"/>
      <c r="EW6" s="272"/>
      <c r="EX6" s="272"/>
      <c r="EY6" s="272"/>
      <c r="EZ6" s="272"/>
      <c r="FA6" s="272"/>
      <c r="FB6" s="272"/>
      <c r="FC6" s="272"/>
      <c r="FD6" s="272"/>
      <c r="FE6" s="272"/>
      <c r="FF6" s="272"/>
      <c r="FG6" s="272"/>
      <c r="FH6" s="272"/>
      <c r="FI6" s="272"/>
      <c r="FJ6" s="272"/>
      <c r="FK6" s="272"/>
      <c r="FL6" s="272"/>
      <c r="FM6" s="272"/>
      <c r="FN6" s="272"/>
      <c r="FO6" s="272"/>
      <c r="FP6" s="272"/>
      <c r="FQ6" s="272"/>
      <c r="FR6" s="272"/>
      <c r="FS6" s="272"/>
      <c r="FT6" s="272"/>
      <c r="FU6" s="272"/>
      <c r="FV6" s="272"/>
      <c r="FW6" s="272"/>
      <c r="FX6" s="272"/>
      <c r="FY6" s="272"/>
      <c r="FZ6" s="272"/>
      <c r="GA6" s="272"/>
      <c r="GB6" s="272"/>
      <c r="GC6" s="272"/>
      <c r="GD6" s="272"/>
      <c r="GE6" s="272"/>
      <c r="GF6" s="272"/>
      <c r="GG6" s="272"/>
      <c r="GH6" s="272"/>
      <c r="GI6" s="272"/>
      <c r="GJ6" s="272"/>
      <c r="GK6" s="272"/>
      <c r="GL6" s="272"/>
      <c r="GM6" s="272"/>
      <c r="GN6" s="272"/>
      <c r="GO6" s="272"/>
      <c r="GP6" s="272"/>
      <c r="GQ6" s="272"/>
      <c r="GR6" s="272"/>
      <c r="GS6" s="272"/>
      <c r="GT6" s="272"/>
      <c r="GU6" s="272"/>
      <c r="GV6" s="272"/>
      <c r="GW6" s="272"/>
      <c r="GX6" s="272"/>
      <c r="GY6" s="272"/>
      <c r="GZ6" s="272"/>
      <c r="HA6" s="272"/>
      <c r="HB6" s="272"/>
      <c r="HC6" s="272"/>
      <c r="HD6" s="272"/>
      <c r="HE6" s="272"/>
      <c r="HF6" s="272"/>
      <c r="HG6" s="272"/>
      <c r="HH6" s="272"/>
      <c r="HI6" s="272"/>
      <c r="HJ6" s="272"/>
      <c r="HK6" s="272"/>
      <c r="HL6" s="272"/>
      <c r="HM6" s="272"/>
      <c r="HN6" s="272"/>
      <c r="HO6" s="272"/>
      <c r="HP6" s="272"/>
      <c r="HQ6" s="272"/>
      <c r="HR6" s="272"/>
      <c r="HS6" s="272"/>
      <c r="HT6" s="272"/>
      <c r="HU6" s="272"/>
      <c r="HV6" s="272"/>
      <c r="HW6" s="272"/>
      <c r="HX6" s="272"/>
      <c r="HY6" s="272"/>
      <c r="HZ6" s="272"/>
      <c r="IA6" s="272"/>
      <c r="IB6" s="272"/>
      <c r="IC6" s="272"/>
      <c r="ID6" s="272"/>
      <c r="IE6" s="272"/>
      <c r="IF6" s="272"/>
      <c r="IG6" s="272"/>
      <c r="IH6" s="272"/>
      <c r="II6" s="272"/>
      <c r="IJ6" s="272"/>
      <c r="IK6" s="272"/>
      <c r="IL6" s="272"/>
      <c r="IM6" s="272"/>
      <c r="IN6" s="272"/>
      <c r="IO6" s="272"/>
      <c r="IP6" s="272"/>
      <c r="IQ6" s="272"/>
      <c r="IR6" s="272"/>
      <c r="IS6" s="272"/>
      <c r="IT6" s="272"/>
      <c r="IU6" s="272"/>
      <c r="IV6" s="272"/>
    </row>
    <row r="7" spans="1:256" s="114" customFormat="1" ht="29.25" customHeight="1" thickBot="1" x14ac:dyDescent="0.25">
      <c r="A7" s="281"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7" s="281"/>
      <c r="C7" s="281"/>
      <c r="D7" s="281"/>
      <c r="E7" s="281"/>
      <c r="F7" s="281"/>
      <c r="G7" s="281"/>
    </row>
    <row r="8" spans="1:256" s="22" customFormat="1" ht="16.149999999999999" customHeight="1" x14ac:dyDescent="0.2">
      <c r="A8" s="275" t="s">
        <v>16</v>
      </c>
      <c r="B8" s="270" t="s">
        <v>17</v>
      </c>
      <c r="C8" s="270" t="s">
        <v>18</v>
      </c>
      <c r="D8" s="270" t="s">
        <v>19</v>
      </c>
      <c r="E8" s="279" t="s">
        <v>20</v>
      </c>
      <c r="F8" s="270" t="s">
        <v>21</v>
      </c>
      <c r="G8" s="277" t="s">
        <v>22</v>
      </c>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174"/>
      <c r="CG8" s="174"/>
      <c r="CH8" s="174"/>
      <c r="CI8" s="174"/>
      <c r="CJ8" s="174"/>
      <c r="CK8" s="174"/>
      <c r="CL8" s="174"/>
      <c r="CM8" s="174"/>
      <c r="CN8" s="174"/>
      <c r="CO8" s="174"/>
      <c r="CP8" s="174"/>
      <c r="CQ8" s="174"/>
      <c r="CR8" s="174"/>
      <c r="CS8" s="174"/>
      <c r="CT8" s="174"/>
      <c r="CU8" s="174"/>
      <c r="CV8" s="174"/>
      <c r="CW8" s="174"/>
      <c r="CX8" s="174"/>
      <c r="CY8" s="174"/>
      <c r="CZ8" s="174"/>
      <c r="DA8" s="174"/>
      <c r="DB8" s="174"/>
      <c r="DC8" s="174"/>
      <c r="DD8" s="174"/>
      <c r="DE8" s="174"/>
      <c r="DF8" s="174"/>
      <c r="DG8" s="174"/>
      <c r="DH8" s="174"/>
      <c r="DI8" s="174"/>
      <c r="DJ8" s="174"/>
      <c r="DK8" s="174"/>
      <c r="DL8" s="174"/>
      <c r="DM8" s="174"/>
      <c r="DN8" s="174"/>
      <c r="DO8" s="174"/>
      <c r="DP8" s="174"/>
      <c r="DQ8" s="174"/>
      <c r="DR8" s="174"/>
      <c r="DS8" s="174"/>
      <c r="DT8" s="174"/>
      <c r="DU8" s="174"/>
      <c r="DV8" s="174"/>
      <c r="DW8" s="174"/>
      <c r="DX8" s="174"/>
      <c r="DY8" s="174"/>
      <c r="DZ8" s="174"/>
      <c r="EA8" s="174"/>
      <c r="EB8" s="174"/>
      <c r="EC8" s="174"/>
      <c r="ED8" s="174"/>
      <c r="EE8" s="174"/>
      <c r="EF8" s="174"/>
      <c r="EG8" s="174"/>
      <c r="EH8" s="174"/>
      <c r="EI8" s="174"/>
      <c r="EJ8" s="174"/>
      <c r="EK8" s="174"/>
      <c r="EL8" s="174"/>
      <c r="EM8" s="174"/>
      <c r="EN8" s="174"/>
      <c r="EO8" s="174"/>
      <c r="EP8" s="174"/>
      <c r="EQ8" s="174"/>
      <c r="ER8" s="174"/>
      <c r="ES8" s="174"/>
      <c r="ET8" s="174"/>
      <c r="EU8" s="174"/>
      <c r="EV8" s="174"/>
      <c r="EW8" s="174"/>
      <c r="EX8" s="174"/>
      <c r="EY8" s="174"/>
      <c r="EZ8" s="174"/>
      <c r="FA8" s="174"/>
      <c r="FB8" s="174"/>
      <c r="FC8" s="174"/>
      <c r="FD8" s="174"/>
      <c r="FE8" s="174"/>
      <c r="FF8" s="174"/>
      <c r="FG8" s="174"/>
      <c r="FH8" s="174"/>
      <c r="FI8" s="174"/>
      <c r="FJ8" s="174"/>
      <c r="FK8" s="174"/>
      <c r="FL8" s="174"/>
      <c r="FM8" s="174"/>
      <c r="FN8" s="174"/>
      <c r="FO8" s="174"/>
      <c r="FP8" s="174"/>
      <c r="FQ8" s="174"/>
      <c r="FR8" s="174"/>
      <c r="FS8" s="174"/>
      <c r="FT8" s="174"/>
      <c r="FU8" s="174"/>
      <c r="FV8" s="174"/>
      <c r="FW8" s="174"/>
      <c r="FX8" s="174"/>
      <c r="FY8" s="174"/>
      <c r="FZ8" s="174"/>
      <c r="GA8" s="174"/>
      <c r="GB8" s="174"/>
      <c r="GC8" s="174"/>
      <c r="GD8" s="174"/>
      <c r="GE8" s="174"/>
      <c r="GF8" s="174"/>
      <c r="GG8" s="174"/>
      <c r="GH8" s="174"/>
      <c r="GI8" s="174"/>
      <c r="GJ8" s="174"/>
      <c r="GK8" s="174"/>
      <c r="GL8" s="174"/>
      <c r="GM8" s="174"/>
      <c r="GN8" s="174"/>
      <c r="GO8" s="174"/>
      <c r="GP8" s="174"/>
      <c r="GQ8" s="174"/>
      <c r="GR8" s="174"/>
      <c r="GS8" s="174"/>
      <c r="GT8" s="174"/>
      <c r="GU8" s="174"/>
      <c r="GV8" s="174"/>
      <c r="GW8" s="174"/>
      <c r="GX8" s="174"/>
      <c r="GY8" s="174"/>
      <c r="GZ8" s="174"/>
      <c r="HA8" s="174"/>
      <c r="HB8" s="174"/>
      <c r="HC8" s="174"/>
      <c r="HD8" s="174"/>
      <c r="HE8" s="174"/>
      <c r="HF8" s="174"/>
      <c r="HG8" s="174"/>
      <c r="HH8" s="174"/>
      <c r="HI8" s="174"/>
      <c r="HJ8" s="174"/>
      <c r="HK8" s="174"/>
      <c r="HL8" s="174"/>
      <c r="HM8" s="174"/>
      <c r="HN8" s="174"/>
      <c r="HO8" s="174"/>
      <c r="HP8" s="174"/>
      <c r="HQ8" s="174"/>
      <c r="HR8" s="174"/>
      <c r="HS8" s="174"/>
      <c r="HT8" s="174"/>
      <c r="HU8" s="174"/>
      <c r="HV8" s="174"/>
      <c r="HW8" s="174"/>
      <c r="HX8" s="174"/>
      <c r="HY8" s="174"/>
      <c r="HZ8" s="174"/>
      <c r="IA8" s="174"/>
      <c r="IB8" s="174"/>
      <c r="IC8" s="174"/>
      <c r="ID8" s="174"/>
      <c r="IE8" s="174"/>
      <c r="IF8" s="174"/>
      <c r="IG8" s="174"/>
      <c r="IH8" s="174"/>
      <c r="II8" s="174"/>
      <c r="IJ8" s="174"/>
      <c r="IK8" s="174"/>
      <c r="IL8" s="174"/>
      <c r="IM8" s="174"/>
      <c r="IN8" s="174"/>
      <c r="IO8" s="174"/>
      <c r="IP8" s="174"/>
      <c r="IQ8" s="174"/>
      <c r="IR8" s="174"/>
      <c r="IS8" s="174"/>
      <c r="IT8" s="174"/>
      <c r="IU8" s="174"/>
      <c r="IV8" s="174"/>
    </row>
    <row r="9" spans="1:256" s="22" customFormat="1" ht="16.149999999999999" customHeight="1" thickBot="1" x14ac:dyDescent="0.25">
      <c r="A9" s="276"/>
      <c r="B9" s="271"/>
      <c r="C9" s="271"/>
      <c r="D9" s="271"/>
      <c r="E9" s="280"/>
      <c r="F9" s="271"/>
      <c r="G9" s="278"/>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BW9" s="174"/>
      <c r="BX9" s="174"/>
      <c r="BY9" s="174"/>
      <c r="BZ9" s="174"/>
      <c r="CA9" s="174"/>
      <c r="CB9" s="174"/>
      <c r="CC9" s="174"/>
      <c r="CD9" s="174"/>
      <c r="CE9" s="174"/>
      <c r="CF9" s="174"/>
      <c r="CG9" s="174"/>
      <c r="CH9" s="174"/>
      <c r="CI9" s="174"/>
      <c r="CJ9" s="174"/>
      <c r="CK9" s="174"/>
      <c r="CL9" s="174"/>
      <c r="CM9" s="174"/>
      <c r="CN9" s="174"/>
      <c r="CO9" s="174"/>
      <c r="CP9" s="174"/>
      <c r="CQ9" s="174"/>
      <c r="CR9" s="174"/>
      <c r="CS9" s="174"/>
      <c r="CT9" s="174"/>
      <c r="CU9" s="174"/>
      <c r="CV9" s="174"/>
      <c r="CW9" s="174"/>
      <c r="CX9" s="174"/>
      <c r="CY9" s="174"/>
      <c r="CZ9" s="174"/>
      <c r="DA9" s="174"/>
      <c r="DB9" s="174"/>
      <c r="DC9" s="174"/>
      <c r="DD9" s="174"/>
      <c r="DE9" s="174"/>
      <c r="DF9" s="174"/>
      <c r="DG9" s="174"/>
      <c r="DH9" s="174"/>
      <c r="DI9" s="174"/>
      <c r="DJ9" s="174"/>
      <c r="DK9" s="174"/>
      <c r="DL9" s="174"/>
      <c r="DM9" s="174"/>
      <c r="DN9" s="174"/>
      <c r="DO9" s="174"/>
      <c r="DP9" s="174"/>
      <c r="DQ9" s="174"/>
      <c r="DR9" s="174"/>
      <c r="DS9" s="174"/>
      <c r="DT9" s="174"/>
      <c r="DU9" s="174"/>
      <c r="DV9" s="174"/>
      <c r="DW9" s="174"/>
      <c r="DX9" s="174"/>
      <c r="DY9" s="174"/>
      <c r="DZ9" s="174"/>
      <c r="EA9" s="174"/>
      <c r="EB9" s="174"/>
      <c r="EC9" s="174"/>
      <c r="ED9" s="174"/>
      <c r="EE9" s="174"/>
      <c r="EF9" s="174"/>
      <c r="EG9" s="174"/>
      <c r="EH9" s="174"/>
      <c r="EI9" s="174"/>
      <c r="EJ9" s="174"/>
      <c r="EK9" s="174"/>
      <c r="EL9" s="174"/>
      <c r="EM9" s="174"/>
      <c r="EN9" s="174"/>
      <c r="EO9" s="174"/>
      <c r="EP9" s="174"/>
      <c r="EQ9" s="174"/>
      <c r="ER9" s="174"/>
      <c r="ES9" s="174"/>
      <c r="ET9" s="174"/>
      <c r="EU9" s="174"/>
      <c r="EV9" s="174"/>
      <c r="EW9" s="174"/>
      <c r="EX9" s="174"/>
      <c r="EY9" s="174"/>
      <c r="EZ9" s="174"/>
      <c r="FA9" s="174"/>
      <c r="FB9" s="174"/>
      <c r="FC9" s="174"/>
      <c r="FD9" s="174"/>
      <c r="FE9" s="174"/>
      <c r="FF9" s="174"/>
      <c r="FG9" s="174"/>
      <c r="FH9" s="174"/>
      <c r="FI9" s="174"/>
      <c r="FJ9" s="174"/>
      <c r="FK9" s="174"/>
      <c r="FL9" s="174"/>
      <c r="FM9" s="174"/>
      <c r="FN9" s="174"/>
      <c r="FO9" s="174"/>
      <c r="FP9" s="174"/>
      <c r="FQ9" s="174"/>
      <c r="FR9" s="174"/>
      <c r="FS9" s="174"/>
      <c r="FT9" s="174"/>
      <c r="FU9" s="174"/>
      <c r="FV9" s="174"/>
      <c r="FW9" s="174"/>
      <c r="FX9" s="174"/>
      <c r="FY9" s="174"/>
      <c r="FZ9" s="174"/>
      <c r="GA9" s="174"/>
      <c r="GB9" s="174"/>
      <c r="GC9" s="174"/>
      <c r="GD9" s="174"/>
      <c r="GE9" s="174"/>
      <c r="GF9" s="174"/>
      <c r="GG9" s="174"/>
      <c r="GH9" s="174"/>
      <c r="GI9" s="174"/>
      <c r="GJ9" s="174"/>
      <c r="GK9" s="174"/>
      <c r="GL9" s="174"/>
      <c r="GM9" s="174"/>
      <c r="GN9" s="174"/>
      <c r="GO9" s="174"/>
      <c r="GP9" s="174"/>
      <c r="GQ9" s="174"/>
      <c r="GR9" s="174"/>
      <c r="GS9" s="174"/>
      <c r="GT9" s="174"/>
      <c r="GU9" s="174"/>
      <c r="GV9" s="174"/>
      <c r="GW9" s="174"/>
      <c r="GX9" s="174"/>
      <c r="GY9" s="174"/>
      <c r="GZ9" s="174"/>
      <c r="HA9" s="174"/>
      <c r="HB9" s="174"/>
      <c r="HC9" s="174"/>
      <c r="HD9" s="174"/>
      <c r="HE9" s="174"/>
      <c r="HF9" s="174"/>
      <c r="HG9" s="174"/>
      <c r="HH9" s="174"/>
      <c r="HI9" s="174"/>
      <c r="HJ9" s="174"/>
      <c r="HK9" s="174"/>
      <c r="HL9" s="174"/>
      <c r="HM9" s="174"/>
      <c r="HN9" s="174"/>
      <c r="HO9" s="174"/>
      <c r="HP9" s="174"/>
      <c r="HQ9" s="174"/>
      <c r="HR9" s="174"/>
      <c r="HS9" s="174"/>
      <c r="HT9" s="174"/>
      <c r="HU9" s="174"/>
      <c r="HV9" s="174"/>
      <c r="HW9" s="174"/>
      <c r="HX9" s="174"/>
      <c r="HY9" s="174"/>
      <c r="HZ9" s="174"/>
      <c r="IA9" s="174"/>
      <c r="IB9" s="174"/>
      <c r="IC9" s="174"/>
      <c r="ID9" s="174"/>
      <c r="IE9" s="174"/>
      <c r="IF9" s="174"/>
      <c r="IG9" s="174"/>
      <c r="IH9" s="174"/>
      <c r="II9" s="174"/>
      <c r="IJ9" s="174"/>
      <c r="IK9" s="174"/>
      <c r="IL9" s="174"/>
      <c r="IM9" s="174"/>
      <c r="IN9" s="174"/>
      <c r="IO9" s="174"/>
      <c r="IP9" s="174"/>
      <c r="IQ9" s="174"/>
      <c r="IR9" s="174"/>
      <c r="IS9" s="174"/>
      <c r="IT9" s="174"/>
      <c r="IU9" s="174"/>
      <c r="IV9" s="174"/>
    </row>
    <row r="10" spans="1:256" s="45" customFormat="1" ht="183.75" customHeight="1" thickBot="1" x14ac:dyDescent="0.25">
      <c r="A10" s="94"/>
      <c r="B10" s="96" t="s">
        <v>23</v>
      </c>
      <c r="C10" s="98" t="s">
        <v>89</v>
      </c>
      <c r="D10" s="99"/>
      <c r="E10" s="98" t="s">
        <v>26</v>
      </c>
      <c r="F10" s="98"/>
      <c r="G10" s="98" t="s">
        <v>90</v>
      </c>
    </row>
    <row r="11" spans="1:256" s="45" customFormat="1" ht="96" customHeight="1" thickBot="1" x14ac:dyDescent="0.25">
      <c r="A11" s="46"/>
      <c r="B11" s="95" t="s">
        <v>23</v>
      </c>
      <c r="C11" s="98" t="s">
        <v>91</v>
      </c>
      <c r="D11" s="98"/>
      <c r="E11" s="98" t="s">
        <v>26</v>
      </c>
      <c r="F11" s="98"/>
      <c r="G11" s="98" t="s">
        <v>92</v>
      </c>
    </row>
    <row r="12" spans="1:256" s="45" customFormat="1" ht="89.25" customHeight="1" thickBot="1" x14ac:dyDescent="0.25">
      <c r="A12" s="46"/>
      <c r="B12" s="97" t="s">
        <v>23</v>
      </c>
      <c r="C12" s="98" t="s">
        <v>93</v>
      </c>
      <c r="D12" s="99"/>
      <c r="E12" s="98" t="s">
        <v>26</v>
      </c>
      <c r="F12" s="98"/>
      <c r="G12" s="98" t="s">
        <v>154</v>
      </c>
    </row>
    <row r="13" spans="1:256" s="45" customFormat="1" ht="164.25" customHeight="1" thickBot="1" x14ac:dyDescent="0.25">
      <c r="A13" s="48"/>
      <c r="B13" s="97" t="s">
        <v>23</v>
      </c>
      <c r="C13" s="98" t="s">
        <v>94</v>
      </c>
      <c r="D13" s="98"/>
      <c r="E13" s="98" t="s">
        <v>26</v>
      </c>
      <c r="F13" s="98"/>
      <c r="G13" s="98" t="s">
        <v>155</v>
      </c>
    </row>
    <row r="14" spans="1:256" s="45" customFormat="1" ht="64.5" customHeight="1" thickBot="1" x14ac:dyDescent="0.25">
      <c r="A14" s="100"/>
      <c r="B14" s="102" t="s">
        <v>23</v>
      </c>
      <c r="C14" s="50" t="s">
        <v>95</v>
      </c>
      <c r="D14" s="49"/>
      <c r="E14" s="49"/>
      <c r="F14" s="49" t="s">
        <v>26</v>
      </c>
      <c r="G14" s="49" t="s">
        <v>156</v>
      </c>
    </row>
    <row r="15" spans="1:256" s="51" customFormat="1" ht="82.5" customHeight="1" thickBot="1" x14ac:dyDescent="0.25">
      <c r="A15" s="101"/>
      <c r="B15" s="103" t="s">
        <v>23</v>
      </c>
      <c r="C15" s="50" t="s">
        <v>96</v>
      </c>
      <c r="D15" s="50"/>
      <c r="E15" s="50" t="s">
        <v>26</v>
      </c>
      <c r="F15" s="50"/>
      <c r="G15" s="50" t="s">
        <v>97</v>
      </c>
    </row>
    <row r="16" spans="1:256" s="51" customFormat="1" ht="36" customHeight="1" thickBot="1" x14ac:dyDescent="0.25">
      <c r="A16" s="101"/>
      <c r="B16" s="242" t="s">
        <v>98</v>
      </c>
      <c r="C16" s="243"/>
      <c r="D16" s="50"/>
      <c r="E16" s="50"/>
      <c r="F16" s="50"/>
      <c r="G16" s="50"/>
    </row>
    <row r="17" spans="1:7" s="51" customFormat="1" ht="60.75" customHeight="1" thickBot="1" x14ac:dyDescent="0.25">
      <c r="A17" s="101"/>
      <c r="B17" s="131"/>
      <c r="C17" s="50" t="s">
        <v>99</v>
      </c>
      <c r="D17" s="50"/>
      <c r="E17" s="50" t="s">
        <v>26</v>
      </c>
      <c r="F17" s="50"/>
      <c r="G17" s="50" t="s">
        <v>100</v>
      </c>
    </row>
    <row r="18" spans="1:7" s="51" customFormat="1" ht="36" customHeight="1" thickBot="1" x14ac:dyDescent="0.25">
      <c r="A18" s="101"/>
      <c r="B18" s="242" t="s">
        <v>28</v>
      </c>
      <c r="C18" s="243"/>
      <c r="D18" s="119"/>
      <c r="E18" s="50"/>
      <c r="F18" s="50"/>
      <c r="G18" s="50"/>
    </row>
    <row r="19" spans="1:7" s="51" customFormat="1" ht="36" customHeight="1" x14ac:dyDescent="0.2">
      <c r="A19" s="101"/>
      <c r="B19" s="131"/>
      <c r="C19" s="50" t="s">
        <v>101</v>
      </c>
      <c r="D19" s="50"/>
      <c r="E19" s="50"/>
      <c r="F19" s="50"/>
      <c r="G19" s="50"/>
    </row>
    <row r="20" spans="1:7" s="51" customFormat="1" ht="36" customHeight="1" x14ac:dyDescent="0.2">
      <c r="A20" s="101"/>
      <c r="B20" s="273" t="s">
        <v>30</v>
      </c>
      <c r="C20" s="274"/>
      <c r="D20" s="50"/>
      <c r="E20" s="50"/>
      <c r="F20" s="50"/>
      <c r="G20" s="50"/>
    </row>
    <row r="21" spans="1:7" s="51" customFormat="1" ht="36" customHeight="1" thickBot="1" x14ac:dyDescent="0.25">
      <c r="A21" s="101"/>
      <c r="B21" s="131"/>
      <c r="C21" s="144" t="s">
        <v>101</v>
      </c>
      <c r="D21" s="50"/>
      <c r="E21" s="50"/>
      <c r="F21" s="50"/>
      <c r="G21" s="50"/>
    </row>
    <row r="22" spans="1:7" s="45" customFormat="1" ht="13.5" thickBot="1" x14ac:dyDescent="0.25">
      <c r="A22" s="130"/>
      <c r="B22" s="132"/>
      <c r="C22" s="47"/>
      <c r="D22" s="47"/>
      <c r="E22" s="47"/>
      <c r="F22" s="47"/>
      <c r="G22" s="47"/>
    </row>
    <row r="23" spans="1:7" s="23" customFormat="1" ht="12.75" x14ac:dyDescent="0.2">
      <c r="A23" s="150"/>
      <c r="B23" s="150"/>
      <c r="C23" s="150"/>
      <c r="D23" s="25">
        <f>COUNTA(D10:D22)</f>
        <v>0</v>
      </c>
      <c r="E23" s="25">
        <f>COUNTA(E10:E22)</f>
        <v>6</v>
      </c>
      <c r="F23" s="25">
        <f>COUNTA(F10:F22)</f>
        <v>1</v>
      </c>
      <c r="G23" s="169"/>
    </row>
    <row r="24" spans="1:7" s="29" customFormat="1" ht="12.75" x14ac:dyDescent="0.2">
      <c r="A24" s="27" t="s">
        <v>33</v>
      </c>
      <c r="B24" s="28"/>
      <c r="C24" s="28"/>
      <c r="D24" s="27">
        <f>D23+E23</f>
        <v>6</v>
      </c>
    </row>
    <row r="25" spans="1:7" s="29" customFormat="1" ht="12.75" x14ac:dyDescent="0.2">
      <c r="A25" s="32" t="s">
        <v>34</v>
      </c>
      <c r="B25" s="33"/>
      <c r="C25" s="44"/>
      <c r="D25" s="34">
        <f>D23</f>
        <v>0</v>
      </c>
    </row>
    <row r="26" spans="1:7" s="29" customFormat="1" ht="12.75" x14ac:dyDescent="0.2">
      <c r="A26" s="27" t="s">
        <v>35</v>
      </c>
      <c r="B26" s="28"/>
      <c r="C26" s="28"/>
      <c r="D26" s="27">
        <f>E23</f>
        <v>6</v>
      </c>
    </row>
    <row r="27" spans="1:7" s="30" customFormat="1" ht="12.75" x14ac:dyDescent="0.2">
      <c r="A27" s="35" t="s">
        <v>36</v>
      </c>
      <c r="B27" s="35"/>
      <c r="C27" s="35"/>
      <c r="D27" s="36">
        <f>D25/D24</f>
        <v>0</v>
      </c>
    </row>
    <row r="28" spans="1:7" s="30" customFormat="1" ht="12.75" x14ac:dyDescent="0.2"/>
  </sheetData>
  <autoFilter ref="A2:G23">
    <filterColumn colId="0" showButton="0"/>
    <filterColumn colId="1" showButton="0"/>
    <filterColumn colId="2" showButton="0"/>
    <filterColumn colId="3" showButton="0"/>
    <filterColumn colId="4" showButton="0"/>
    <filterColumn colId="5" showButton="0"/>
  </autoFilter>
  <mergeCells count="52">
    <mergeCell ref="EY6:FE6"/>
    <mergeCell ref="FF6:FL6"/>
    <mergeCell ref="FM6:FS6"/>
    <mergeCell ref="IS6:IV6"/>
    <mergeCell ref="GV6:HB6"/>
    <mergeCell ref="HC6:HI6"/>
    <mergeCell ref="HJ6:HP6"/>
    <mergeCell ref="HQ6:HW6"/>
    <mergeCell ref="HX6:ID6"/>
    <mergeCell ref="IE6:IK6"/>
    <mergeCell ref="IL6:IR6"/>
    <mergeCell ref="FT6:FZ6"/>
    <mergeCell ref="GA6:GG6"/>
    <mergeCell ref="GH6:GN6"/>
    <mergeCell ref="GO6:GU6"/>
    <mergeCell ref="DI6:DO6"/>
    <mergeCell ref="ER6:EX6"/>
    <mergeCell ref="DW6:EC6"/>
    <mergeCell ref="DP6:DV6"/>
    <mergeCell ref="ED6:EJ6"/>
    <mergeCell ref="EK6:EQ6"/>
    <mergeCell ref="BZ6:CF6"/>
    <mergeCell ref="CG6:CM6"/>
    <mergeCell ref="CN6:CT6"/>
    <mergeCell ref="CU6:DA6"/>
    <mergeCell ref="DB6:DH6"/>
    <mergeCell ref="BL6:BR6"/>
    <mergeCell ref="BS6:BY6"/>
    <mergeCell ref="AC6:AI6"/>
    <mergeCell ref="AJ6:AP6"/>
    <mergeCell ref="AQ6:AW6"/>
    <mergeCell ref="E8:E9"/>
    <mergeCell ref="F8:F9"/>
    <mergeCell ref="A7:G7"/>
    <mergeCell ref="AX6:BD6"/>
    <mergeCell ref="BE6:BK6"/>
    <mergeCell ref="B18:C18"/>
    <mergeCell ref="V6:AB6"/>
    <mergeCell ref="B20:C20"/>
    <mergeCell ref="A2:G2"/>
    <mergeCell ref="A8:A9"/>
    <mergeCell ref="B8:B9"/>
    <mergeCell ref="C8:C9"/>
    <mergeCell ref="D8:D9"/>
    <mergeCell ref="A5:F5"/>
    <mergeCell ref="A4:F4"/>
    <mergeCell ref="A3:G3"/>
    <mergeCell ref="B16:C16"/>
    <mergeCell ref="A6:G6"/>
    <mergeCell ref="G8:G9"/>
    <mergeCell ref="H6:N6"/>
    <mergeCell ref="O6:U6"/>
  </mergeCells>
  <phoneticPr fontId="0" type="noConversion"/>
  <pageMargins left="0.78740157480314965" right="0.78740157480314965" top="0.78740157480314965" bottom="0.78740157480314965" header="0" footer="0"/>
  <pageSetup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25" zoomScale="90" zoomScaleNormal="90" workbookViewId="0">
      <selection activeCell="C33" sqref="C33"/>
    </sheetView>
  </sheetViews>
  <sheetFormatPr baseColWidth="10" defaultColWidth="11.42578125" defaultRowHeight="12.75" x14ac:dyDescent="0.2"/>
  <cols>
    <col min="1" max="1" width="4.85546875" style="23" customWidth="1"/>
    <col min="2" max="2" width="13.140625" style="23" customWidth="1"/>
    <col min="3" max="3" width="49.140625" style="23" customWidth="1"/>
    <col min="4" max="4" width="5.5703125" style="22" customWidth="1"/>
    <col min="5" max="6" width="3.28515625" style="22" customWidth="1"/>
    <col min="7" max="7" width="41.5703125" style="26" customWidth="1"/>
    <col min="8" max="8" width="1.140625" style="23" customWidth="1"/>
    <col min="9" max="9" width="11.42578125" style="23"/>
    <col min="10" max="10" width="74.5703125" style="23" customWidth="1"/>
    <col min="11" max="16384" width="11.42578125" style="23"/>
  </cols>
  <sheetData>
    <row r="1" spans="1:8" s="19" customFormat="1" ht="19.149999999999999" customHeight="1" x14ac:dyDescent="0.2">
      <c r="A1" s="173"/>
      <c r="B1" s="173"/>
      <c r="C1" s="173"/>
      <c r="D1" s="173"/>
      <c r="E1" s="173"/>
      <c r="F1" s="173"/>
      <c r="G1" s="175"/>
      <c r="H1" s="173"/>
    </row>
    <row r="2" spans="1:8" s="19" customFormat="1" ht="15.75" x14ac:dyDescent="0.25">
      <c r="A2" s="244" t="s">
        <v>9</v>
      </c>
      <c r="B2" s="244"/>
      <c r="C2" s="244"/>
      <c r="D2" s="244"/>
      <c r="E2" s="244"/>
      <c r="F2" s="244"/>
      <c r="G2" s="244"/>
      <c r="H2" s="173"/>
    </row>
    <row r="3" spans="1:8" s="72" customFormat="1" ht="15.75" customHeight="1" x14ac:dyDescent="0.25">
      <c r="A3" s="282" t="s">
        <v>102</v>
      </c>
      <c r="B3" s="282"/>
      <c r="C3" s="282"/>
      <c r="D3" s="282"/>
      <c r="E3" s="282"/>
      <c r="F3" s="282"/>
      <c r="G3" s="170"/>
    </row>
    <row r="4" spans="1:8" s="114" customFormat="1" ht="17.25" customHeight="1" x14ac:dyDescent="0.25">
      <c r="A4" s="257" t="str">
        <f>'1. Talento Humano'!A5:F5</f>
        <v>SUBROCESO: FARMACIA</v>
      </c>
      <c r="B4" s="257"/>
      <c r="C4" s="257"/>
      <c r="D4" s="257"/>
      <c r="E4" s="257"/>
      <c r="F4" s="257"/>
      <c r="G4" s="115"/>
    </row>
    <row r="5" spans="1:8" s="118" customFormat="1" ht="17.25" customHeight="1" x14ac:dyDescent="0.25">
      <c r="A5" s="257" t="str">
        <f>'1. Talento Humano'!A6:F6</f>
        <v>GRUPO : FARMACIA</v>
      </c>
      <c r="B5" s="257"/>
      <c r="C5" s="257"/>
      <c r="D5" s="257"/>
      <c r="E5" s="257"/>
      <c r="F5" s="257"/>
    </row>
    <row r="6" spans="1:8" s="72" customFormat="1" ht="15.75" customHeight="1" x14ac:dyDescent="0.25">
      <c r="A6" s="282" t="str">
        <f>'1. Talento Humano'!A7:F7</f>
        <v>SERVICIO: FARMACEUTICO BAJA COMPLEJIDAD.</v>
      </c>
      <c r="B6" s="282"/>
      <c r="C6" s="282"/>
      <c r="D6" s="282"/>
      <c r="E6" s="282"/>
      <c r="F6" s="282"/>
      <c r="G6" s="170"/>
    </row>
    <row r="7" spans="1:8" s="72" customFormat="1" ht="30.75" customHeight="1" thickBot="1" x14ac:dyDescent="0.25">
      <c r="A7" s="281"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7" s="281"/>
      <c r="C7" s="281"/>
      <c r="D7" s="281"/>
      <c r="E7" s="281"/>
      <c r="F7" s="281"/>
      <c r="G7" s="281"/>
    </row>
    <row r="8" spans="1:8" s="22" customFormat="1" ht="24.75" customHeight="1" x14ac:dyDescent="0.2">
      <c r="A8" s="270" t="s">
        <v>16</v>
      </c>
      <c r="B8" s="270" t="s">
        <v>17</v>
      </c>
      <c r="C8" s="270" t="s">
        <v>18</v>
      </c>
      <c r="D8" s="270" t="s">
        <v>19</v>
      </c>
      <c r="E8" s="270" t="s">
        <v>20</v>
      </c>
      <c r="F8" s="270" t="s">
        <v>21</v>
      </c>
      <c r="G8" s="283" t="s">
        <v>22</v>
      </c>
      <c r="H8" s="178"/>
    </row>
    <row r="9" spans="1:8" s="22" customFormat="1" ht="10.9" customHeight="1" thickBot="1" x14ac:dyDescent="0.25">
      <c r="A9" s="271"/>
      <c r="B9" s="271"/>
      <c r="C9" s="271"/>
      <c r="D9" s="271"/>
      <c r="E9" s="271"/>
      <c r="F9" s="271"/>
      <c r="G9" s="284"/>
      <c r="H9" s="178"/>
    </row>
    <row r="10" spans="1:8" ht="65.25" customHeight="1" x14ac:dyDescent="0.2">
      <c r="A10" s="67"/>
      <c r="B10" s="203" t="s">
        <v>23</v>
      </c>
      <c r="C10" s="212" t="s">
        <v>103</v>
      </c>
      <c r="D10" s="146"/>
      <c r="E10" s="146" t="s">
        <v>26</v>
      </c>
      <c r="F10" s="213"/>
      <c r="G10" s="159" t="s">
        <v>104</v>
      </c>
      <c r="H10" s="150"/>
    </row>
    <row r="11" spans="1:8" ht="51" customHeight="1" thickBot="1" x14ac:dyDescent="0.25">
      <c r="A11" s="24"/>
      <c r="B11" s="203"/>
      <c r="C11" s="212" t="s">
        <v>105</v>
      </c>
      <c r="D11" s="146"/>
      <c r="E11" s="146" t="s">
        <v>26</v>
      </c>
      <c r="F11" s="213"/>
      <c r="G11" s="160" t="s">
        <v>106</v>
      </c>
      <c r="H11" s="150"/>
    </row>
    <row r="12" spans="1:8" ht="34.5" thickBot="1" x14ac:dyDescent="0.25">
      <c r="A12" s="24"/>
      <c r="B12" s="214"/>
      <c r="C12" s="212" t="s">
        <v>107</v>
      </c>
      <c r="D12" s="146"/>
      <c r="E12" s="146" t="s">
        <v>26</v>
      </c>
      <c r="F12" s="213"/>
      <c r="G12" s="160" t="s">
        <v>108</v>
      </c>
      <c r="H12" s="150"/>
    </row>
    <row r="13" spans="1:8" ht="24.75" customHeight="1" thickBot="1" x14ac:dyDescent="0.25">
      <c r="A13" s="24"/>
      <c r="B13" s="214" t="s">
        <v>23</v>
      </c>
      <c r="C13" s="212" t="s">
        <v>109</v>
      </c>
      <c r="D13" s="146"/>
      <c r="E13" s="146" t="s">
        <v>26</v>
      </c>
      <c r="F13" s="213"/>
      <c r="G13" s="160" t="s">
        <v>110</v>
      </c>
      <c r="H13" s="150"/>
    </row>
    <row r="14" spans="1:8" ht="24" customHeight="1" thickBot="1" x14ac:dyDescent="0.25">
      <c r="A14" s="24"/>
      <c r="B14" s="215" t="s">
        <v>111</v>
      </c>
      <c r="C14" s="212" t="s">
        <v>112</v>
      </c>
      <c r="D14" s="146"/>
      <c r="E14" s="146"/>
      <c r="F14" s="213"/>
      <c r="G14" s="160"/>
      <c r="H14" s="150"/>
    </row>
    <row r="15" spans="1:8" ht="53.25" customHeight="1" x14ac:dyDescent="0.2">
      <c r="A15" s="78"/>
      <c r="B15" s="216" t="s">
        <v>23</v>
      </c>
      <c r="C15" s="212" t="s">
        <v>113</v>
      </c>
      <c r="D15" s="146"/>
      <c r="E15" s="146" t="s">
        <v>26</v>
      </c>
      <c r="F15" s="213"/>
      <c r="G15" s="160" t="s">
        <v>114</v>
      </c>
      <c r="H15" s="150"/>
    </row>
    <row r="16" spans="1:8" ht="34.5" thickBot="1" x14ac:dyDescent="0.25">
      <c r="A16" s="79"/>
      <c r="B16" s="204"/>
      <c r="C16" s="212" t="s">
        <v>115</v>
      </c>
      <c r="D16" s="146"/>
      <c r="E16" s="146" t="s">
        <v>26</v>
      </c>
      <c r="F16" s="213"/>
      <c r="G16" s="160" t="s">
        <v>116</v>
      </c>
      <c r="H16" s="150"/>
    </row>
    <row r="17" spans="1:10" ht="34.5" customHeight="1" thickBot="1" x14ac:dyDescent="0.25">
      <c r="A17" s="24"/>
      <c r="B17" s="215" t="s">
        <v>23</v>
      </c>
      <c r="C17" s="212" t="s">
        <v>117</v>
      </c>
      <c r="D17" s="146"/>
      <c r="E17" s="146"/>
      <c r="F17" s="213"/>
      <c r="G17" s="160"/>
      <c r="H17" s="150"/>
      <c r="I17" s="150"/>
      <c r="J17" s="150"/>
    </row>
    <row r="18" spans="1:10" ht="63.75" customHeight="1" thickBot="1" x14ac:dyDescent="0.25">
      <c r="A18" s="24"/>
      <c r="B18" s="215" t="s">
        <v>23</v>
      </c>
      <c r="C18" s="212" t="s">
        <v>118</v>
      </c>
      <c r="D18" s="146"/>
      <c r="E18" s="146" t="s">
        <v>26</v>
      </c>
      <c r="F18" s="213"/>
      <c r="G18" s="160" t="s">
        <v>119</v>
      </c>
      <c r="H18" s="150"/>
      <c r="I18" s="150"/>
      <c r="J18" s="150"/>
    </row>
    <row r="19" spans="1:10" ht="39.75" customHeight="1" thickBot="1" x14ac:dyDescent="0.25">
      <c r="A19" s="171"/>
      <c r="B19" s="215" t="s">
        <v>23</v>
      </c>
      <c r="C19" s="212" t="s">
        <v>120</v>
      </c>
      <c r="D19" s="146"/>
      <c r="E19" s="146"/>
      <c r="F19" s="213"/>
      <c r="G19" s="160"/>
      <c r="H19" s="150"/>
      <c r="I19" s="150"/>
      <c r="J19" s="150"/>
    </row>
    <row r="20" spans="1:10" ht="28.5" customHeight="1" thickBot="1" x14ac:dyDescent="0.25">
      <c r="A20" s="83"/>
      <c r="B20" s="215" t="s">
        <v>23</v>
      </c>
      <c r="C20" s="212" t="s">
        <v>121</v>
      </c>
      <c r="D20" s="146" t="s">
        <v>26</v>
      </c>
      <c r="E20" s="146"/>
      <c r="F20" s="213"/>
      <c r="G20" s="160"/>
      <c r="H20" s="150"/>
      <c r="I20" s="150"/>
      <c r="J20" s="150"/>
    </row>
    <row r="21" spans="1:10" ht="27" customHeight="1" x14ac:dyDescent="0.2">
      <c r="A21" s="82"/>
      <c r="B21" s="183"/>
      <c r="C21" s="212" t="s">
        <v>122</v>
      </c>
      <c r="D21" s="146"/>
      <c r="E21" s="146" t="s">
        <v>26</v>
      </c>
      <c r="F21" s="213"/>
      <c r="G21" s="160" t="s">
        <v>123</v>
      </c>
      <c r="H21" s="150"/>
      <c r="I21" s="150"/>
      <c r="J21" s="150"/>
    </row>
    <row r="22" spans="1:10" ht="17.25" customHeight="1" x14ac:dyDescent="0.2">
      <c r="A22" s="82"/>
      <c r="B22" s="183"/>
      <c r="C22" s="212" t="s">
        <v>124</v>
      </c>
      <c r="D22" s="146"/>
      <c r="E22" s="146"/>
      <c r="F22" s="213"/>
      <c r="G22" s="160"/>
      <c r="H22" s="150"/>
      <c r="I22" s="150"/>
      <c r="J22" s="150"/>
    </row>
    <row r="23" spans="1:10" ht="39" customHeight="1" x14ac:dyDescent="0.2">
      <c r="A23" s="82"/>
      <c r="B23" s="183"/>
      <c r="C23" s="217" t="s">
        <v>125</v>
      </c>
      <c r="D23" s="104"/>
      <c r="E23" s="104" t="s">
        <v>26</v>
      </c>
      <c r="F23" s="133"/>
      <c r="G23" s="134"/>
      <c r="H23" s="150"/>
      <c r="I23" s="150"/>
      <c r="J23" s="150"/>
    </row>
    <row r="24" spans="1:10" ht="58.5" customHeight="1" thickBot="1" x14ac:dyDescent="0.25">
      <c r="A24" s="67"/>
      <c r="B24" s="203"/>
      <c r="C24" s="217" t="s">
        <v>126</v>
      </c>
      <c r="D24" s="147"/>
      <c r="E24" s="147" t="s">
        <v>26</v>
      </c>
      <c r="F24" s="156"/>
      <c r="G24" s="157" t="s">
        <v>127</v>
      </c>
      <c r="H24" s="150"/>
      <c r="I24" s="150"/>
      <c r="J24" s="150"/>
    </row>
    <row r="25" spans="1:10" ht="22.5" customHeight="1" x14ac:dyDescent="0.2">
      <c r="A25" s="82"/>
      <c r="B25" s="285" t="s">
        <v>28</v>
      </c>
      <c r="C25" s="286"/>
      <c r="D25" s="146"/>
      <c r="E25" s="146"/>
      <c r="F25" s="213"/>
      <c r="G25" s="160"/>
      <c r="H25" s="150"/>
      <c r="I25" s="150"/>
      <c r="J25" s="150"/>
    </row>
    <row r="26" spans="1:10" ht="22.5" customHeight="1" x14ac:dyDescent="0.2">
      <c r="A26" s="82"/>
      <c r="B26" s="183"/>
      <c r="C26" s="218" t="s">
        <v>128</v>
      </c>
      <c r="D26" s="146"/>
      <c r="E26" s="146"/>
      <c r="F26" s="213"/>
      <c r="G26" s="160"/>
      <c r="H26" s="150"/>
      <c r="I26" s="150"/>
      <c r="J26" s="150"/>
    </row>
    <row r="27" spans="1:10" ht="96" customHeight="1" x14ac:dyDescent="0.2">
      <c r="A27" s="82"/>
      <c r="B27" s="183"/>
      <c r="C27" s="218" t="s">
        <v>129</v>
      </c>
      <c r="D27" s="146"/>
      <c r="E27" s="146" t="s">
        <v>26</v>
      </c>
      <c r="F27" s="213"/>
      <c r="G27" s="160" t="s">
        <v>130</v>
      </c>
      <c r="H27" s="150"/>
      <c r="I27" s="150"/>
      <c r="J27" s="150"/>
    </row>
    <row r="28" spans="1:10" ht="51" customHeight="1" x14ac:dyDescent="0.2">
      <c r="A28" s="82"/>
      <c r="B28" s="183"/>
      <c r="C28" s="218" t="s">
        <v>131</v>
      </c>
      <c r="D28" s="146"/>
      <c r="E28" s="146" t="s">
        <v>26</v>
      </c>
      <c r="F28" s="213"/>
      <c r="G28" s="160"/>
      <c r="H28" s="150"/>
      <c r="I28" s="150"/>
      <c r="J28" s="150"/>
    </row>
    <row r="29" spans="1:10" ht="34.5" customHeight="1" x14ac:dyDescent="0.2">
      <c r="A29" s="82"/>
      <c r="B29" s="183"/>
      <c r="C29" s="218" t="s">
        <v>132</v>
      </c>
      <c r="D29" s="146"/>
      <c r="E29" s="146" t="s">
        <v>26</v>
      </c>
      <c r="F29" s="213"/>
      <c r="G29" s="160"/>
      <c r="H29" s="150"/>
      <c r="I29" s="150"/>
      <c r="J29" s="150"/>
    </row>
    <row r="30" spans="1:10" ht="28.5" customHeight="1" x14ac:dyDescent="0.2">
      <c r="A30" s="82"/>
      <c r="B30" s="183"/>
      <c r="C30" s="218" t="s">
        <v>133</v>
      </c>
      <c r="D30" s="146"/>
      <c r="E30" s="146" t="s">
        <v>26</v>
      </c>
      <c r="F30" s="213"/>
      <c r="G30" s="160" t="s">
        <v>134</v>
      </c>
      <c r="H30" s="150"/>
      <c r="I30" s="150"/>
      <c r="J30" s="150"/>
    </row>
    <row r="31" spans="1:10" ht="39.75" customHeight="1" thickBot="1" x14ac:dyDescent="0.25">
      <c r="A31" s="82"/>
      <c r="B31" s="183"/>
      <c r="C31" s="218" t="s">
        <v>135</v>
      </c>
      <c r="D31" s="146"/>
      <c r="E31" s="146" t="s">
        <v>26</v>
      </c>
      <c r="F31" s="213"/>
      <c r="G31" s="160" t="s">
        <v>136</v>
      </c>
      <c r="H31" s="150"/>
      <c r="I31" s="150"/>
      <c r="J31" s="150"/>
    </row>
    <row r="32" spans="1:10" ht="22.5" customHeight="1" thickBot="1" x14ac:dyDescent="0.25">
      <c r="A32" s="82"/>
      <c r="B32" s="242" t="s">
        <v>30</v>
      </c>
      <c r="C32" s="243"/>
      <c r="D32" s="219"/>
      <c r="E32" s="146"/>
      <c r="F32" s="213"/>
      <c r="G32" s="160"/>
      <c r="H32" s="150"/>
      <c r="I32" s="150"/>
      <c r="J32" s="150"/>
    </row>
    <row r="33" spans="1:7" ht="48" customHeight="1" thickBot="1" x14ac:dyDescent="0.25">
      <c r="A33" s="82"/>
      <c r="B33" s="183"/>
      <c r="C33" s="187" t="s">
        <v>137</v>
      </c>
      <c r="D33" s="146"/>
      <c r="E33" s="146" t="s">
        <v>26</v>
      </c>
      <c r="F33" s="213"/>
      <c r="G33" s="160" t="s">
        <v>138</v>
      </c>
    </row>
    <row r="34" spans="1:7" ht="15" customHeight="1" x14ac:dyDescent="0.2">
      <c r="A34" s="185"/>
      <c r="B34" s="185"/>
      <c r="C34" s="109"/>
      <c r="D34" s="25">
        <f>COUNTA(D10:D33)</f>
        <v>1</v>
      </c>
      <c r="E34" s="25">
        <f>COUNTA(E10:E33)</f>
        <v>16</v>
      </c>
      <c r="F34" s="25">
        <f>COUNTA(F10:F33)</f>
        <v>0</v>
      </c>
      <c r="G34" s="111"/>
    </row>
    <row r="35" spans="1:7" x14ac:dyDescent="0.2">
      <c r="A35" s="150"/>
      <c r="B35" s="150"/>
      <c r="C35" s="150"/>
      <c r="D35" s="150"/>
      <c r="E35" s="150"/>
      <c r="F35" s="25"/>
      <c r="G35" s="169"/>
    </row>
    <row r="36" spans="1:7" s="29" customFormat="1" x14ac:dyDescent="0.2">
      <c r="A36" s="27" t="s">
        <v>33</v>
      </c>
      <c r="B36" s="28"/>
      <c r="C36" s="28"/>
      <c r="D36" s="27">
        <v>19</v>
      </c>
      <c r="E36" s="27"/>
    </row>
    <row r="37" spans="1:7" s="30" customFormat="1" x14ac:dyDescent="0.2">
      <c r="D37" s="31"/>
    </row>
    <row r="38" spans="1:7" s="29" customFormat="1" x14ac:dyDescent="0.2">
      <c r="A38" s="32" t="s">
        <v>34</v>
      </c>
      <c r="B38" s="33"/>
      <c r="C38" s="44"/>
      <c r="D38" s="34">
        <v>1</v>
      </c>
      <c r="E38" s="34"/>
    </row>
    <row r="39" spans="1:7" s="30" customFormat="1" x14ac:dyDescent="0.2">
      <c r="D39" s="31"/>
    </row>
    <row r="40" spans="1:7" s="29" customFormat="1" x14ac:dyDescent="0.2">
      <c r="A40" s="27" t="s">
        <v>35</v>
      </c>
      <c r="B40" s="28"/>
      <c r="C40" s="28"/>
      <c r="D40" s="27">
        <v>18</v>
      </c>
      <c r="E40" s="27"/>
      <c r="F40" s="27"/>
    </row>
    <row r="41" spans="1:7" s="30" customFormat="1" x14ac:dyDescent="0.2"/>
    <row r="42" spans="1:7" s="30" customFormat="1" x14ac:dyDescent="0.2">
      <c r="A42" s="35" t="s">
        <v>36</v>
      </c>
      <c r="B42" s="35"/>
      <c r="C42" s="35"/>
      <c r="D42" s="36">
        <f>D38/D36</f>
        <v>5.2631578947368418E-2</v>
      </c>
    </row>
  </sheetData>
  <mergeCells count="15">
    <mergeCell ref="B32:C32"/>
    <mergeCell ref="A5:F5"/>
    <mergeCell ref="A4:F4"/>
    <mergeCell ref="A7:G7"/>
    <mergeCell ref="B25:C25"/>
    <mergeCell ref="A2:G2"/>
    <mergeCell ref="A6:F6"/>
    <mergeCell ref="G8:G9"/>
    <mergeCell ref="A3:F3"/>
    <mergeCell ref="A8:A9"/>
    <mergeCell ref="F8:F9"/>
    <mergeCell ref="B8:B9"/>
    <mergeCell ref="C8:C9"/>
    <mergeCell ref="D8:D9"/>
    <mergeCell ref="E8:E9"/>
  </mergeCells>
  <phoneticPr fontId="0" type="noConversion"/>
  <pageMargins left="0.78740157480314965" right="0.78740157480314965" top="0.78740157480314965" bottom="0.78740157480314965" header="0" footer="0"/>
  <pageSetup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topLeftCell="A14" zoomScale="90" zoomScaleNormal="90" workbookViewId="0">
      <selection activeCell="C25" sqref="C25"/>
    </sheetView>
  </sheetViews>
  <sheetFormatPr baseColWidth="10" defaultColWidth="11.42578125" defaultRowHeight="12.75" x14ac:dyDescent="0.2"/>
  <cols>
    <col min="1" max="1" width="5.5703125" style="23" customWidth="1"/>
    <col min="2" max="2" width="21.85546875" style="23" customWidth="1"/>
    <col min="3" max="3" width="57.5703125" style="23" customWidth="1"/>
    <col min="4" max="4" width="6.42578125" style="22" customWidth="1"/>
    <col min="5" max="6" width="3.28515625" style="22" customWidth="1"/>
    <col min="7" max="7" width="33" style="26" customWidth="1"/>
    <col min="8" max="13" width="40.85546875" style="23" customWidth="1"/>
    <col min="14" max="16384" width="11.42578125" style="23"/>
  </cols>
  <sheetData>
    <row r="1" spans="1:8" s="19" customFormat="1" ht="19.149999999999999" customHeight="1" x14ac:dyDescent="0.2">
      <c r="A1" s="173"/>
      <c r="B1" s="173"/>
      <c r="C1" s="173"/>
      <c r="D1" s="173"/>
      <c r="E1" s="173"/>
      <c r="F1" s="173"/>
      <c r="G1" s="175"/>
      <c r="H1" s="173"/>
    </row>
    <row r="2" spans="1:8" s="19" customFormat="1" ht="22.5" customHeight="1" x14ac:dyDescent="0.25">
      <c r="A2" s="244" t="s">
        <v>9</v>
      </c>
      <c r="B2" s="244"/>
      <c r="C2" s="244"/>
      <c r="D2" s="244"/>
      <c r="E2" s="244"/>
      <c r="F2" s="244"/>
      <c r="G2" s="244"/>
      <c r="H2" s="173"/>
    </row>
    <row r="3" spans="1:8" s="72" customFormat="1" ht="21.75" customHeight="1" x14ac:dyDescent="0.25">
      <c r="A3" s="282" t="s">
        <v>139</v>
      </c>
      <c r="B3" s="282"/>
      <c r="C3" s="282"/>
      <c r="D3" s="282"/>
      <c r="E3" s="282"/>
      <c r="F3" s="282"/>
      <c r="G3" s="170"/>
    </row>
    <row r="4" spans="1:8" s="71" customFormat="1" ht="18" customHeight="1" x14ac:dyDescent="0.2">
      <c r="A4" s="268" t="str">
        <f>'1. Talento Humano'!A5:F5</f>
        <v>SUBROCESO: FARMACIA</v>
      </c>
      <c r="B4" s="268"/>
      <c r="C4" s="268"/>
      <c r="D4" s="268"/>
      <c r="E4" s="268"/>
      <c r="F4" s="268"/>
      <c r="G4" s="70"/>
    </row>
    <row r="5" spans="1:8" s="60" customFormat="1" ht="12" x14ac:dyDescent="0.2">
      <c r="A5" s="268" t="str">
        <f>'1. Talento Humano'!A6:F6</f>
        <v>GRUPO : FARMACIA</v>
      </c>
      <c r="B5" s="268"/>
      <c r="C5" s="268"/>
      <c r="D5" s="268"/>
      <c r="E5" s="268"/>
      <c r="F5" s="268"/>
    </row>
    <row r="6" spans="1:8" s="72" customFormat="1" ht="15.75" customHeight="1" x14ac:dyDescent="0.25">
      <c r="A6" s="282" t="str">
        <f>'1. Talento Humano'!A7:F7</f>
        <v>SERVICIO: FARMACEUTICO BAJA COMPLEJIDAD.</v>
      </c>
      <c r="B6" s="282"/>
      <c r="C6" s="282"/>
      <c r="D6" s="282"/>
      <c r="E6" s="282"/>
      <c r="F6" s="282"/>
      <c r="G6" s="170"/>
    </row>
    <row r="7" spans="1:8" s="72" customFormat="1" ht="21.75" customHeight="1" thickBot="1" x14ac:dyDescent="0.25">
      <c r="A7" s="287"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7" s="287"/>
      <c r="C7" s="287"/>
      <c r="D7" s="287"/>
      <c r="E7" s="287"/>
      <c r="F7" s="287"/>
      <c r="G7" s="287"/>
    </row>
    <row r="8" spans="1:8" s="22" customFormat="1" ht="24.75" customHeight="1" x14ac:dyDescent="0.2">
      <c r="A8" s="247" t="s">
        <v>16</v>
      </c>
      <c r="B8" s="247" t="s">
        <v>17</v>
      </c>
      <c r="C8" s="247" t="s">
        <v>18</v>
      </c>
      <c r="D8" s="247" t="s">
        <v>19</v>
      </c>
      <c r="E8" s="247" t="s">
        <v>20</v>
      </c>
      <c r="F8" s="247" t="s">
        <v>21</v>
      </c>
      <c r="G8" s="283" t="s">
        <v>22</v>
      </c>
      <c r="H8" s="178"/>
    </row>
    <row r="9" spans="1:8" s="22" customFormat="1" ht="10.15" customHeight="1" thickBot="1" x14ac:dyDescent="0.25">
      <c r="A9" s="248"/>
      <c r="B9" s="248"/>
      <c r="C9" s="248"/>
      <c r="D9" s="248"/>
      <c r="E9" s="248"/>
      <c r="F9" s="248"/>
      <c r="G9" s="284"/>
      <c r="H9" s="178"/>
    </row>
    <row r="10" spans="1:8" ht="24" customHeight="1" thickBot="1" x14ac:dyDescent="0.25">
      <c r="A10" s="24"/>
      <c r="B10" s="220" t="s">
        <v>23</v>
      </c>
      <c r="C10" s="221" t="s">
        <v>140</v>
      </c>
      <c r="D10" s="221"/>
      <c r="E10" s="221"/>
      <c r="F10" s="221"/>
      <c r="G10" s="221"/>
      <c r="H10" s="150"/>
    </row>
    <row r="11" spans="1:8" ht="17.25" customHeight="1" thickBot="1" x14ac:dyDescent="0.25">
      <c r="A11" s="24"/>
      <c r="B11" s="220" t="s">
        <v>23</v>
      </c>
      <c r="C11" s="166" t="s">
        <v>141</v>
      </c>
      <c r="D11" s="166"/>
      <c r="E11" s="166"/>
      <c r="F11" s="166"/>
      <c r="G11" s="166"/>
      <c r="H11" s="150"/>
    </row>
    <row r="12" spans="1:8" ht="84" customHeight="1" thickBot="1" x14ac:dyDescent="0.25">
      <c r="A12" s="24"/>
      <c r="B12" s="220" t="s">
        <v>23</v>
      </c>
      <c r="C12" s="166" t="s">
        <v>142</v>
      </c>
      <c r="D12" s="166"/>
      <c r="E12" s="166"/>
      <c r="F12" s="166"/>
      <c r="G12" s="166"/>
      <c r="H12" s="150"/>
    </row>
    <row r="13" spans="1:8" ht="48.75" customHeight="1" thickBot="1" x14ac:dyDescent="0.25">
      <c r="A13" s="24"/>
      <c r="B13" s="195" t="s">
        <v>23</v>
      </c>
      <c r="C13" s="166" t="s">
        <v>143</v>
      </c>
      <c r="D13" s="166"/>
      <c r="E13" s="166"/>
      <c r="F13" s="166"/>
      <c r="G13" s="166"/>
      <c r="H13" s="150"/>
    </row>
    <row r="14" spans="1:8" ht="38.25" customHeight="1" thickBot="1" x14ac:dyDescent="0.25">
      <c r="A14" s="24"/>
      <c r="B14" s="195" t="s">
        <v>23</v>
      </c>
      <c r="C14" s="166" t="s">
        <v>144</v>
      </c>
      <c r="D14" s="166"/>
      <c r="E14" s="166"/>
      <c r="F14" s="166"/>
      <c r="G14" s="166"/>
      <c r="H14" s="150"/>
    </row>
    <row r="15" spans="1:8" ht="14.25" customHeight="1" thickBot="1" x14ac:dyDescent="0.25">
      <c r="A15" s="24"/>
      <c r="B15" s="195" t="s">
        <v>23</v>
      </c>
      <c r="C15" s="166" t="s">
        <v>145</v>
      </c>
      <c r="D15" s="166"/>
      <c r="E15" s="166"/>
      <c r="F15" s="166"/>
      <c r="G15" s="166"/>
      <c r="H15" s="150"/>
    </row>
    <row r="16" spans="1:8" ht="50.25" customHeight="1" x14ac:dyDescent="0.2">
      <c r="A16" s="78"/>
      <c r="B16" s="216" t="s">
        <v>23</v>
      </c>
      <c r="C16" s="166" t="s">
        <v>146</v>
      </c>
      <c r="D16" s="166"/>
      <c r="E16" s="166" t="s">
        <v>26</v>
      </c>
      <c r="F16" s="166"/>
      <c r="G16" s="166" t="s">
        <v>158</v>
      </c>
      <c r="H16" s="150"/>
    </row>
    <row r="17" spans="1:7" ht="27.75" customHeight="1" thickBot="1" x14ac:dyDescent="0.25">
      <c r="A17" s="79"/>
      <c r="B17" s="204"/>
      <c r="C17" s="166" t="s">
        <v>147</v>
      </c>
      <c r="D17" s="166"/>
      <c r="E17" s="166" t="s">
        <v>26</v>
      </c>
      <c r="F17" s="166"/>
      <c r="G17" s="166" t="s">
        <v>159</v>
      </c>
    </row>
    <row r="18" spans="1:7" ht="32.25" customHeight="1" thickBot="1" x14ac:dyDescent="0.25">
      <c r="A18" s="24"/>
      <c r="B18" s="195"/>
      <c r="C18" s="166" t="s">
        <v>148</v>
      </c>
      <c r="D18" s="166"/>
      <c r="E18" s="166"/>
      <c r="F18" s="166"/>
      <c r="G18" s="166"/>
    </row>
    <row r="19" spans="1:7" ht="63.75" customHeight="1" x14ac:dyDescent="0.2">
      <c r="A19" s="78"/>
      <c r="B19" s="216"/>
      <c r="C19" s="166" t="s">
        <v>149</v>
      </c>
      <c r="D19" s="166"/>
      <c r="E19" s="166"/>
      <c r="F19" s="166"/>
      <c r="G19" s="166"/>
    </row>
    <row r="20" spans="1:7" ht="51" customHeight="1" x14ac:dyDescent="0.2">
      <c r="A20" s="67"/>
      <c r="B20" s="203"/>
      <c r="C20" s="166" t="s">
        <v>150</v>
      </c>
      <c r="D20" s="166" t="s">
        <v>26</v>
      </c>
      <c r="E20" s="166" t="s">
        <v>157</v>
      </c>
      <c r="F20" s="166"/>
      <c r="G20" s="166"/>
    </row>
    <row r="21" spans="1:7" ht="12" thickBot="1" x14ac:dyDescent="0.25">
      <c r="A21" s="82"/>
      <c r="B21" s="222"/>
      <c r="C21" s="166"/>
      <c r="D21" s="221"/>
      <c r="E21" s="221"/>
      <c r="F21" s="221"/>
      <c r="G21" s="166"/>
    </row>
    <row r="22" spans="1:7" ht="15.75" thickBot="1" x14ac:dyDescent="0.25">
      <c r="A22" s="82"/>
      <c r="B22" s="242" t="s">
        <v>28</v>
      </c>
      <c r="C22" s="243"/>
      <c r="D22" s="212"/>
      <c r="E22" s="221"/>
      <c r="F22" s="221"/>
      <c r="G22" s="166"/>
    </row>
    <row r="23" spans="1:7" ht="12" thickBot="1" x14ac:dyDescent="0.25">
      <c r="A23" s="82"/>
      <c r="B23" s="222"/>
      <c r="C23" s="187" t="s">
        <v>101</v>
      </c>
      <c r="D23" s="221"/>
      <c r="E23" s="221"/>
      <c r="F23" s="221"/>
      <c r="G23" s="166"/>
    </row>
    <row r="24" spans="1:7" ht="15" x14ac:dyDescent="0.2">
      <c r="A24" s="82"/>
      <c r="B24" s="273" t="s">
        <v>30</v>
      </c>
      <c r="C24" s="274"/>
      <c r="D24" s="221"/>
      <c r="E24" s="221"/>
      <c r="F24" s="221"/>
      <c r="G24" s="166"/>
    </row>
    <row r="25" spans="1:7" ht="12" thickBot="1" x14ac:dyDescent="0.25">
      <c r="A25" s="82"/>
      <c r="B25" s="222"/>
      <c r="C25" s="187" t="s">
        <v>101</v>
      </c>
      <c r="D25" s="221"/>
      <c r="E25" s="221"/>
      <c r="F25" s="221"/>
      <c r="G25" s="166"/>
    </row>
    <row r="26" spans="1:7" ht="11.25" x14ac:dyDescent="0.2">
      <c r="A26" s="82"/>
      <c r="B26" s="222"/>
      <c r="C26" s="166"/>
      <c r="D26" s="221"/>
      <c r="E26" s="221"/>
      <c r="F26" s="221"/>
      <c r="G26" s="166"/>
    </row>
    <row r="27" spans="1:7" ht="11.25" x14ac:dyDescent="0.2">
      <c r="A27" s="82"/>
      <c r="B27" s="222"/>
      <c r="C27" s="166"/>
      <c r="D27" s="221"/>
      <c r="E27" s="221"/>
      <c r="F27" s="221"/>
      <c r="G27" s="166"/>
    </row>
    <row r="28" spans="1:7" ht="46.5" customHeight="1" thickBot="1" x14ac:dyDescent="0.25">
      <c r="A28" s="123"/>
      <c r="B28" s="223"/>
      <c r="C28" s="166"/>
      <c r="D28" s="105"/>
      <c r="E28" s="106"/>
      <c r="F28" s="106"/>
      <c r="G28" s="106"/>
    </row>
    <row r="29" spans="1:7" x14ac:dyDescent="0.2">
      <c r="A29" s="150"/>
      <c r="B29" s="150"/>
      <c r="C29" s="150"/>
      <c r="D29" s="25">
        <f>COUNTA(D10:D28)</f>
        <v>1</v>
      </c>
      <c r="E29" s="25">
        <f>COUNTA(E10:E28)</f>
        <v>3</v>
      </c>
      <c r="F29" s="25">
        <f>COUNTA(F10:F28)</f>
        <v>0</v>
      </c>
      <c r="G29" s="169"/>
    </row>
    <row r="30" spans="1:7" x14ac:dyDescent="0.2">
      <c r="A30" s="150"/>
      <c r="B30" s="150"/>
      <c r="C30" s="150"/>
      <c r="D30" s="150"/>
      <c r="E30" s="150"/>
      <c r="F30" s="25"/>
      <c r="G30" s="169"/>
    </row>
    <row r="31" spans="1:7" s="29" customFormat="1" x14ac:dyDescent="0.2">
      <c r="A31" s="27" t="s">
        <v>33</v>
      </c>
      <c r="B31" s="28"/>
      <c r="C31" s="28"/>
      <c r="D31" s="27">
        <f>D29+E29</f>
        <v>4</v>
      </c>
    </row>
    <row r="32" spans="1:7" s="30" customFormat="1" x14ac:dyDescent="0.2">
      <c r="D32" s="31"/>
    </row>
    <row r="33" spans="1:4" s="29" customFormat="1" x14ac:dyDescent="0.2">
      <c r="A33" s="32" t="s">
        <v>34</v>
      </c>
      <c r="B33" s="33"/>
      <c r="C33" s="44"/>
      <c r="D33" s="34">
        <f>D29</f>
        <v>1</v>
      </c>
    </row>
    <row r="34" spans="1:4" s="30" customFormat="1" x14ac:dyDescent="0.2">
      <c r="D34" s="31"/>
    </row>
    <row r="35" spans="1:4" s="29" customFormat="1" x14ac:dyDescent="0.2">
      <c r="A35" s="27" t="s">
        <v>35</v>
      </c>
      <c r="B35" s="28"/>
      <c r="C35" s="28"/>
      <c r="D35" s="27">
        <f>E29</f>
        <v>3</v>
      </c>
    </row>
    <row r="36" spans="1:4" s="30" customFormat="1" x14ac:dyDescent="0.2"/>
    <row r="37" spans="1:4" s="30" customFormat="1" x14ac:dyDescent="0.2">
      <c r="A37" s="35" t="s">
        <v>36</v>
      </c>
      <c r="B37" s="35"/>
      <c r="C37" s="35"/>
      <c r="D37" s="36">
        <f>D33/D31</f>
        <v>0.25</v>
      </c>
    </row>
  </sheetData>
  <mergeCells count="15">
    <mergeCell ref="A2:G2"/>
    <mergeCell ref="A6:F6"/>
    <mergeCell ref="C8:C9"/>
    <mergeCell ref="G8:G9"/>
    <mergeCell ref="A8:A9"/>
    <mergeCell ref="A7:G7"/>
    <mergeCell ref="B22:C22"/>
    <mergeCell ref="B24:C24"/>
    <mergeCell ref="B8:B9"/>
    <mergeCell ref="D8:D9"/>
    <mergeCell ref="A3:F3"/>
    <mergeCell ref="A5:F5"/>
    <mergeCell ref="A4:F4"/>
    <mergeCell ref="E8:E9"/>
    <mergeCell ref="F8:F9"/>
  </mergeCells>
  <phoneticPr fontId="0" type="noConversion"/>
  <pageMargins left="0.78740157480314965" right="0.78740157480314965" top="0.78740157480314965" bottom="0.78740157480314965" header="0" footer="0"/>
  <pageSetup scale="95"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90" zoomScaleNormal="90" workbookViewId="0">
      <selection activeCell="G5" sqref="G5"/>
    </sheetView>
  </sheetViews>
  <sheetFormatPr baseColWidth="10" defaultColWidth="11.42578125" defaultRowHeight="11.25" x14ac:dyDescent="0.2"/>
  <cols>
    <col min="1" max="1" width="4.5703125" style="21" customWidth="1"/>
    <col min="2" max="2" width="18.85546875" style="59" customWidth="1"/>
    <col min="3" max="3" width="47.42578125" style="21" customWidth="1"/>
    <col min="4" max="4" width="5.85546875" style="25" bestFit="1" customWidth="1"/>
    <col min="5" max="6" width="3.28515625" style="25" customWidth="1"/>
    <col min="7" max="7" width="38" style="21" customWidth="1"/>
    <col min="8" max="8" width="2" style="21" customWidth="1"/>
    <col min="9" max="16384" width="11.42578125" style="21"/>
  </cols>
  <sheetData>
    <row r="1" spans="1:8" s="19" customFormat="1" ht="19.149999999999999" customHeight="1" x14ac:dyDescent="0.2">
      <c r="A1" s="173"/>
      <c r="B1" s="173"/>
      <c r="C1" s="173"/>
      <c r="D1" s="173"/>
      <c r="E1" s="173"/>
      <c r="F1" s="173"/>
      <c r="G1" s="173"/>
      <c r="H1" s="173"/>
    </row>
    <row r="2" spans="1:8" s="19" customFormat="1" x14ac:dyDescent="0.2">
      <c r="A2" s="290" t="s">
        <v>9</v>
      </c>
      <c r="B2" s="290"/>
      <c r="C2" s="290"/>
      <c r="D2" s="290"/>
      <c r="E2" s="290"/>
      <c r="F2" s="290"/>
      <c r="G2" s="290"/>
      <c r="H2" s="173"/>
    </row>
    <row r="3" spans="1:8" s="77" customFormat="1" ht="24" customHeight="1" x14ac:dyDescent="0.2">
      <c r="A3" s="291" t="s">
        <v>151</v>
      </c>
      <c r="B3" s="291"/>
      <c r="C3" s="291"/>
      <c r="D3" s="291"/>
      <c r="E3" s="291"/>
      <c r="F3" s="291"/>
      <c r="G3" s="291"/>
    </row>
    <row r="4" spans="1:8" s="61" customFormat="1" ht="12" x14ac:dyDescent="0.2">
      <c r="A4" s="268" t="str">
        <f>'1. Talento Humano'!A4:F4</f>
        <v xml:space="preserve">PROCESO MISIONAL: Apoyo diagnóstico y complementación terapéutica
</v>
      </c>
      <c r="B4" s="268"/>
      <c r="C4" s="268"/>
      <c r="D4" s="268"/>
      <c r="E4" s="268"/>
      <c r="F4" s="268"/>
      <c r="G4" s="69"/>
    </row>
    <row r="5" spans="1:8" s="61" customFormat="1" ht="12" x14ac:dyDescent="0.2">
      <c r="A5" s="268" t="str">
        <f>'1. Talento Humano'!A5:F5</f>
        <v>SUBROCESO: FARMACIA</v>
      </c>
      <c r="B5" s="268"/>
      <c r="C5" s="268"/>
      <c r="D5" s="268"/>
      <c r="E5" s="268"/>
      <c r="F5" s="268"/>
      <c r="G5" s="69"/>
    </row>
    <row r="6" spans="1:8" s="61" customFormat="1" ht="12" x14ac:dyDescent="0.2">
      <c r="A6" s="268" t="str">
        <f>'1. Talento Humano'!A6:F6</f>
        <v>GRUPO : FARMACIA</v>
      </c>
      <c r="B6" s="268"/>
      <c r="C6" s="268"/>
      <c r="D6" s="268"/>
      <c r="E6" s="268"/>
      <c r="F6" s="268"/>
    </row>
    <row r="7" spans="1:8" s="74" customFormat="1" ht="15" customHeight="1" x14ac:dyDescent="0.25">
      <c r="A7" s="250" t="str">
        <f>'1. Talento Humano'!A7:F7</f>
        <v>SERVICIO: FARMACEUTICO BAJA COMPLEJIDAD.</v>
      </c>
      <c r="B7" s="250"/>
      <c r="C7" s="250"/>
      <c r="D7" s="250"/>
      <c r="E7" s="250"/>
      <c r="F7" s="250"/>
      <c r="G7" s="73"/>
    </row>
    <row r="8" spans="1:8" s="74" customFormat="1" ht="15" customHeight="1" x14ac:dyDescent="0.25">
      <c r="A8" s="292" t="str">
        <f>'1. Talento Humano'!A8:F8</f>
        <v xml:space="preserve">Descripción del Servicio: Es el servicio de atención en salud que apoya las actividades, procedimientos e intervenciones de carácter técnico, científico y administrativo, relacionados con los medicamentos y los dispositivos médicos utilizados en la promoción de la salud y la prevención, diagnóstico, tratamiento y rehabilitación de la enfermedad, con el fin de contribuir en forma armónica e integral al mejoramiento de la calidad de vida individual y colectiva. 
En éste servicio se incluyen como mínimo los siguientes procedimientos generales: selección, adquisición, transporte, recepción, almacenamiento, conservación, control de fechas de vencimiento, control de cadena de frío, distribución, dispensación, uso, devolución; participación en grupos interdisciplinarios; información y educación al paciente y la comunidad sobre uso adecuado y destrucción o desnaturalización de medicamentos y dispositivos médicos. 
</v>
      </c>
      <c r="B8" s="292"/>
      <c r="C8" s="292"/>
      <c r="D8" s="292"/>
      <c r="E8" s="292"/>
      <c r="F8" s="292"/>
      <c r="G8" s="292"/>
    </row>
    <row r="9" spans="1:8" s="74" customFormat="1" ht="15" customHeight="1" x14ac:dyDescent="0.25">
      <c r="A9" s="250" t="e">
        <f>'1. Talento Humano'!#REF!</f>
        <v>#REF!</v>
      </c>
      <c r="B9" s="250"/>
      <c r="C9" s="250"/>
      <c r="D9" s="250"/>
      <c r="E9" s="250"/>
      <c r="F9" s="250"/>
      <c r="G9" s="73"/>
    </row>
    <row r="10" spans="1:8" s="74" customFormat="1" ht="15" customHeight="1" x14ac:dyDescent="0.25">
      <c r="A10" s="250" t="e">
        <f>'1. Talento Humano'!#REF!</f>
        <v>#REF!</v>
      </c>
      <c r="B10" s="250"/>
      <c r="C10" s="250"/>
      <c r="D10" s="250"/>
      <c r="E10" s="250"/>
      <c r="F10" s="250"/>
      <c r="G10" s="73"/>
    </row>
    <row r="11" spans="1:8" s="19" customFormat="1" ht="15" customHeight="1" x14ac:dyDescent="0.2">
      <c r="A11" s="281" t="e">
        <f>'1. Talento Humano'!#REF!</f>
        <v>#REF!</v>
      </c>
      <c r="B11" s="281"/>
      <c r="C11" s="281"/>
      <c r="D11" s="281"/>
      <c r="E11" s="281"/>
      <c r="F11" s="281"/>
      <c r="G11" s="281"/>
      <c r="H11" s="173"/>
    </row>
    <row r="12" spans="1:8" s="19" customFormat="1" ht="15" customHeight="1" thickBot="1" x14ac:dyDescent="0.3">
      <c r="A12" s="75"/>
      <c r="B12" s="76"/>
      <c r="C12" s="76"/>
      <c r="D12" s="76"/>
      <c r="E12" s="76"/>
      <c r="F12" s="76"/>
      <c r="G12" s="170"/>
      <c r="H12" s="173"/>
    </row>
    <row r="13" spans="1:8" s="22" customFormat="1" ht="24.75" customHeight="1" x14ac:dyDescent="0.2">
      <c r="A13" s="253" t="s">
        <v>16</v>
      </c>
      <c r="B13" s="247" t="s">
        <v>17</v>
      </c>
      <c r="C13" s="251" t="s">
        <v>18</v>
      </c>
      <c r="D13" s="247" t="s">
        <v>19</v>
      </c>
      <c r="E13" s="251" t="s">
        <v>20</v>
      </c>
      <c r="F13" s="247" t="s">
        <v>21</v>
      </c>
      <c r="G13" s="288" t="s">
        <v>22</v>
      </c>
      <c r="H13" s="178"/>
    </row>
    <row r="14" spans="1:8" s="22" customFormat="1" ht="10.15" customHeight="1" thickBot="1" x14ac:dyDescent="0.25">
      <c r="A14" s="254"/>
      <c r="B14" s="248"/>
      <c r="C14" s="252"/>
      <c r="D14" s="248"/>
      <c r="E14" s="252"/>
      <c r="F14" s="248"/>
      <c r="G14" s="289"/>
      <c r="H14" s="178"/>
    </row>
    <row r="15" spans="1:8" s="22" customFormat="1" ht="27" customHeight="1" thickBot="1" x14ac:dyDescent="0.25">
      <c r="A15" s="135"/>
      <c r="B15" s="242" t="s">
        <v>28</v>
      </c>
      <c r="C15" s="243"/>
      <c r="D15" s="148"/>
      <c r="E15" s="148"/>
      <c r="F15" s="148"/>
      <c r="G15" s="148"/>
      <c r="H15" s="178"/>
    </row>
    <row r="16" spans="1:8" s="22" customFormat="1" ht="16.5" customHeight="1" thickBot="1" x14ac:dyDescent="0.25">
      <c r="A16" s="135"/>
      <c r="B16" s="136"/>
      <c r="C16" s="187" t="s">
        <v>152</v>
      </c>
      <c r="D16" s="148">
        <v>1</v>
      </c>
      <c r="E16" s="148"/>
      <c r="F16" s="148"/>
      <c r="G16" s="148"/>
      <c r="H16" s="178"/>
    </row>
    <row r="17" spans="1:8" s="22" customFormat="1" ht="10.15" customHeight="1" thickBot="1" x14ac:dyDescent="0.25">
      <c r="A17" s="135"/>
      <c r="B17" s="136"/>
      <c r="C17" s="224"/>
      <c r="D17" s="148"/>
      <c r="E17" s="148"/>
      <c r="F17" s="148"/>
      <c r="G17" s="148"/>
      <c r="H17" s="178"/>
    </row>
    <row r="18" spans="1:8" s="22" customFormat="1" ht="23.25" customHeight="1" thickBot="1" x14ac:dyDescent="0.25">
      <c r="A18" s="135"/>
      <c r="B18" s="242" t="s">
        <v>30</v>
      </c>
      <c r="C18" s="243"/>
      <c r="D18" s="148"/>
      <c r="E18" s="148"/>
      <c r="F18" s="148"/>
      <c r="G18" s="148"/>
      <c r="H18" s="178"/>
    </row>
    <row r="19" spans="1:8" s="22" customFormat="1" ht="10.15" customHeight="1" x14ac:dyDescent="0.2">
      <c r="A19" s="135"/>
      <c r="B19" s="136"/>
      <c r="C19" s="148" t="s">
        <v>153</v>
      </c>
      <c r="D19" s="148">
        <v>1</v>
      </c>
      <c r="E19" s="148"/>
      <c r="F19" s="148"/>
      <c r="G19" s="148"/>
      <c r="H19" s="178"/>
    </row>
    <row r="20" spans="1:8" s="22" customFormat="1" ht="10.15" customHeight="1" x14ac:dyDescent="0.2">
      <c r="A20" s="135"/>
      <c r="B20" s="136"/>
      <c r="C20" s="148"/>
      <c r="D20" s="148"/>
      <c r="E20" s="148"/>
      <c r="F20" s="148"/>
      <c r="G20" s="148"/>
      <c r="H20" s="178"/>
    </row>
    <row r="21" spans="1:8" s="23" customFormat="1" ht="12.75" customHeight="1" thickBot="1" x14ac:dyDescent="0.25">
      <c r="A21" s="225"/>
      <c r="B21" s="226"/>
      <c r="C21" s="227"/>
      <c r="D21" s="227"/>
      <c r="E21" s="227"/>
      <c r="F21" s="227"/>
      <c r="G21" s="227"/>
      <c r="H21" s="150"/>
    </row>
    <row r="22" spans="1:8" s="23" customFormat="1" x14ac:dyDescent="0.2">
      <c r="A22" s="150"/>
      <c r="B22" s="150"/>
      <c r="C22" s="150"/>
      <c r="D22" s="25">
        <f>COUNTA(D21:D21)</f>
        <v>0</v>
      </c>
      <c r="E22" s="25">
        <f>COUNTA(E21:E21)</f>
        <v>0</v>
      </c>
      <c r="F22" s="25">
        <f>COUNTA(F21:F21)</f>
        <v>0</v>
      </c>
      <c r="G22" s="150"/>
      <c r="H22" s="150"/>
    </row>
    <row r="23" spans="1:8" s="23" customFormat="1" x14ac:dyDescent="0.2">
      <c r="A23" s="150"/>
      <c r="B23" s="150"/>
      <c r="C23" s="150"/>
      <c r="D23" s="150"/>
      <c r="E23" s="150"/>
      <c r="F23" s="25"/>
      <c r="G23" s="150"/>
      <c r="H23" s="150"/>
    </row>
    <row r="24" spans="1:8" s="53" customFormat="1" x14ac:dyDescent="0.2">
      <c r="A24" s="52" t="s">
        <v>33</v>
      </c>
      <c r="B24" s="37"/>
      <c r="C24" s="37"/>
      <c r="D24" s="52">
        <f>D22+E22</f>
        <v>0</v>
      </c>
    </row>
    <row r="25" spans="1:8" s="39" customFormat="1" x14ac:dyDescent="0.2">
      <c r="A25" s="211"/>
      <c r="B25" s="211"/>
      <c r="C25" s="211"/>
      <c r="D25" s="54"/>
      <c r="E25" s="211"/>
      <c r="F25" s="211"/>
      <c r="G25" s="211"/>
      <c r="H25" s="211"/>
    </row>
    <row r="26" spans="1:8" s="53" customFormat="1" x14ac:dyDescent="0.2">
      <c r="A26" s="55" t="s">
        <v>34</v>
      </c>
      <c r="B26" s="56"/>
      <c r="C26" s="40"/>
      <c r="D26" s="57">
        <f>D22</f>
        <v>0</v>
      </c>
    </row>
    <row r="27" spans="1:8" s="39" customFormat="1" x14ac:dyDescent="0.2">
      <c r="A27" s="211"/>
      <c r="B27" s="211"/>
      <c r="C27" s="211"/>
      <c r="D27" s="54"/>
      <c r="E27" s="211"/>
      <c r="F27" s="211"/>
      <c r="G27" s="211"/>
      <c r="H27" s="211"/>
    </row>
    <row r="28" spans="1:8" s="53" customFormat="1" x14ac:dyDescent="0.2">
      <c r="A28" s="52" t="s">
        <v>35</v>
      </c>
      <c r="B28" s="37"/>
      <c r="C28" s="37"/>
      <c r="D28" s="52">
        <f>E22</f>
        <v>0</v>
      </c>
    </row>
    <row r="29" spans="1:8" s="39" customFormat="1" x14ac:dyDescent="0.2">
      <c r="A29" s="211"/>
      <c r="B29" s="211"/>
      <c r="C29" s="211"/>
      <c r="D29" s="211"/>
      <c r="E29" s="211"/>
      <c r="F29" s="211"/>
      <c r="G29" s="211"/>
      <c r="H29" s="211"/>
    </row>
    <row r="30" spans="1:8" s="39" customFormat="1" x14ac:dyDescent="0.2">
      <c r="A30" s="41" t="s">
        <v>36</v>
      </c>
      <c r="B30" s="41"/>
      <c r="C30" s="41"/>
      <c r="D30" s="58" t="e">
        <f>D26/D24</f>
        <v>#DIV/0!</v>
      </c>
      <c r="E30" s="211"/>
      <c r="F30" s="211"/>
      <c r="G30" s="211"/>
      <c r="H30" s="211"/>
    </row>
  </sheetData>
  <mergeCells count="19">
    <mergeCell ref="A6:F6"/>
    <mergeCell ref="A5:F5"/>
    <mergeCell ref="A4:F4"/>
    <mergeCell ref="A13:A14"/>
    <mergeCell ref="A2:G2"/>
    <mergeCell ref="A7:F7"/>
    <mergeCell ref="B13:B14"/>
    <mergeCell ref="D13:D14"/>
    <mergeCell ref="E13:E14"/>
    <mergeCell ref="A3:G3"/>
    <mergeCell ref="A8:G8"/>
    <mergeCell ref="A9:F9"/>
    <mergeCell ref="A10:F10"/>
    <mergeCell ref="A11:G11"/>
    <mergeCell ref="B15:C15"/>
    <mergeCell ref="B18:C18"/>
    <mergeCell ref="G13:G14"/>
    <mergeCell ref="F13:F14"/>
    <mergeCell ref="C13:C14"/>
  </mergeCells>
  <phoneticPr fontId="0" type="noConversion"/>
  <pageMargins left="0.78740157480314965" right="0.78740157480314965" top="0.78740157480314965" bottom="0.78740157480314965" header="0" footer="0"/>
  <pageSetup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11</vt:i4>
      </vt:variant>
    </vt:vector>
  </HeadingPairs>
  <TitlesOfParts>
    <vt:vector size="19" baseType="lpstr">
      <vt:lpstr>CONSOLIDADO</vt:lpstr>
      <vt:lpstr>1. Talento Humano</vt:lpstr>
      <vt:lpstr>2. Infraestructura</vt:lpstr>
      <vt:lpstr>3. Dotación</vt:lpstr>
      <vt:lpstr>4.Medic Disp Médicos e insumos</vt:lpstr>
      <vt:lpstr>5. Procesos Prioritarios</vt:lpstr>
      <vt:lpstr>6. Historia Clinica y Registros</vt:lpstr>
      <vt:lpstr>7. Interdepencia</vt:lpstr>
      <vt:lpstr>'2. Infraestructura'!Área_de_impresión</vt:lpstr>
      <vt:lpstr>'3. Dotación'!Área_de_impresión</vt:lpstr>
      <vt:lpstr>'5. Procesos Prioritarios'!Área_de_impresión</vt:lpstr>
      <vt:lpstr>'6. Historia Clinica y Registros'!Área_de_impresión</vt:lpstr>
      <vt:lpstr>'7. Interdepencia'!Área_de_impresión</vt:lpstr>
      <vt:lpstr>'1. Talento Humano'!Títulos_a_imprimir</vt:lpstr>
      <vt:lpstr>'3. Dotación'!Títulos_a_imprimir</vt:lpstr>
      <vt:lpstr>'4.Medic Disp Médicos e insumos'!Títulos_a_imprimir</vt:lpstr>
      <vt:lpstr>'5. Procesos Prioritarios'!Títulos_a_imprimir</vt:lpstr>
      <vt:lpstr>'6. Historia Clinica y Registros'!Títulos_a_imprimir</vt:lpstr>
      <vt:lpstr>'7. Interdepencia'!Títulos_a_imprimir</vt:lpstr>
    </vt:vector>
  </TitlesOfParts>
  <Company>Autorizado</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Nilcy Gutiérrez P.</dc:creator>
  <cp:lastModifiedBy>Apoyo Garantia</cp:lastModifiedBy>
  <cp:revision/>
  <cp:lastPrinted>2016-10-21T20:18:21Z</cp:lastPrinted>
  <dcterms:created xsi:type="dcterms:W3CDTF">2006-08-30T12:52:27Z</dcterms:created>
  <dcterms:modified xsi:type="dcterms:W3CDTF">2016-10-24T21:26:30Z</dcterms:modified>
</cp:coreProperties>
</file>